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0" windowWidth="15480" windowHeight="11640" tabRatio="860" activeTab="0"/>
  </bookViews>
  <sheets>
    <sheet name="Dades globals" sheetId="1" r:id="rId1"/>
    <sheet name="Dades globals 2" sheetId="2" r:id="rId2"/>
    <sheet name="200 FME" sheetId="3" r:id="rId3"/>
    <sheet name="210 ETSAB" sheetId="4" r:id="rId4"/>
    <sheet name="220 ETSEIAT" sheetId="5" r:id="rId5"/>
    <sheet name="230 ETSETB" sheetId="6" r:id="rId6"/>
    <sheet name="240 ETSEIB" sheetId="7" r:id="rId7"/>
    <sheet name="250 ETSECCPB" sheetId="8" r:id="rId8"/>
    <sheet name="270 FIB" sheetId="9" r:id="rId9"/>
    <sheet name="280 FNB" sheetId="10" r:id="rId10"/>
    <sheet name="290 ETSAV" sheetId="11" r:id="rId11"/>
    <sheet name="300 EPSC" sheetId="12" r:id="rId12"/>
    <sheet name="310 EPSEB" sheetId="13" r:id="rId13"/>
    <sheet name="320 EUETIT" sheetId="14" r:id="rId14"/>
    <sheet name="330 EPSEM" sheetId="15" r:id="rId15"/>
    <sheet name="340 EPSEVG" sheetId="16" r:id="rId16"/>
    <sheet name="370 EUOOT" sheetId="17" r:id="rId17"/>
    <sheet name="804 CITMFUPC" sheetId="18" r:id="rId18"/>
    <sheet name="820 EUETIB" sheetId="19" r:id="rId19"/>
    <sheet name="830 EUETAB-ESAB" sheetId="20" r:id="rId20"/>
    <sheet name="CFIS" sheetId="21" r:id="rId21"/>
  </sheets>
  <externalReferences>
    <externalReference r:id="rId24"/>
  </externalReferences>
  <definedNames>
    <definedName name="_xlnm.Print_Area" localSheetId="2">'200 FME'!$A$1:$L$119</definedName>
    <definedName name="_xlnm.Print_Area" localSheetId="3">'210 ETSAB'!$A$1:$L$118</definedName>
    <definedName name="_xlnm.Print_Area" localSheetId="4">'220 ETSEIAT'!$A$1:$L$118</definedName>
    <definedName name="_xlnm.Print_Area" localSheetId="5">'230 ETSETB'!$A$1:$L$118</definedName>
    <definedName name="_xlnm.Print_Area" localSheetId="6">'240 ETSEIB'!$A$1:$L$118</definedName>
    <definedName name="_xlnm.Print_Area" localSheetId="7">'250 ETSECCPB'!$A$1:$L$120</definedName>
    <definedName name="_xlnm.Print_Area" localSheetId="8">'270 FIB'!$A$1:$L$120</definedName>
    <definedName name="_xlnm.Print_Area" localSheetId="9">'280 FNB'!$A$1:$L$121</definedName>
    <definedName name="_xlnm.Print_Area" localSheetId="10">'290 ETSAV'!$A$1:$L$117</definedName>
    <definedName name="_xlnm.Print_Area" localSheetId="11">'300 EPSC'!$A$1:$L$124</definedName>
    <definedName name="_xlnm.Print_Area" localSheetId="12">'310 EPSEB'!$A$1:$L$117</definedName>
    <definedName name="_xlnm.Print_Area" localSheetId="13">'320 EUETIT'!$A$1:$L$122</definedName>
    <definedName name="_xlnm.Print_Area" localSheetId="14">'330 EPSEM'!$A$1:$L$124</definedName>
    <definedName name="_xlnm.Print_Area" localSheetId="15">'340 EPSEVG'!$A$1:$L$122</definedName>
    <definedName name="_xlnm.Print_Area" localSheetId="16">'370 EUOOT'!$A$1:$L$117</definedName>
    <definedName name="_xlnm.Print_Area" localSheetId="17">'804 CITMFUPC'!$A$1:$L$118</definedName>
    <definedName name="_xlnm.Print_Area" localSheetId="18">'820 EUETIB'!$A$1:$L$121</definedName>
    <definedName name="_xlnm.Print_Area" localSheetId="19">'830 EUETAB-ESAB'!$A$1:$L$119</definedName>
    <definedName name="_xlnm.Print_Area" localSheetId="20">'CFIS'!$A$1:$L$119</definedName>
    <definedName name="_xlnm.Print_Area" localSheetId="0">'Dades globals'!$A$1:$N$103</definedName>
    <definedName name="_xlnm.Print_Area" localSheetId="1">'Dades globals 2'!$A$1:$M$119</definedName>
  </definedNames>
  <calcPr fullCalcOnLoad="1"/>
</workbook>
</file>

<file path=xl/sharedStrings.xml><?xml version="1.0" encoding="utf-8"?>
<sst xmlns="http://schemas.openxmlformats.org/spreadsheetml/2006/main" count="2389" uniqueCount="217">
  <si>
    <t>Titulació</t>
  </si>
  <si>
    <t xml:space="preserve">Noi </t>
  </si>
  <si>
    <t>Noia</t>
  </si>
  <si>
    <t>Ns/Nc</t>
  </si>
  <si>
    <t>Total centre</t>
  </si>
  <si>
    <t>CF</t>
  </si>
  <si>
    <t>Altres</t>
  </si>
  <si>
    <t>Respostes</t>
  </si>
  <si>
    <t>%</t>
  </si>
  <si>
    <t>Crec que tinc aptituds per cursar-los</t>
  </si>
  <si>
    <t>Són estudis amb una bona sortida laboral</t>
  </si>
  <si>
    <t>Me'ls ha recomanat un/a professor/a</t>
  </si>
  <si>
    <t>Són la primera opció a la qual m'han admès</t>
  </si>
  <si>
    <t>Me'ls ha recomanat la família/les amistats</t>
  </si>
  <si>
    <t>Ho tenia clar des que vaig triar el batxillerat</t>
  </si>
  <si>
    <t>Encara, avui, no ho tinc gaire clar</t>
  </si>
  <si>
    <t>Per la nota d'accés (nota de tall)</t>
  </si>
  <si>
    <t>Crec que és la millor en aquests estudis</t>
  </si>
  <si>
    <t xml:space="preserve">Crec que és l'única que ofereix aquests estudis </t>
  </si>
  <si>
    <t>Per l'oferta de serveis i equipaments</t>
  </si>
  <si>
    <t>És la primera opció a la qual m'han admès</t>
  </si>
  <si>
    <t>Barcelona</t>
  </si>
  <si>
    <t>Manresa</t>
  </si>
  <si>
    <t>Sant Cugat del Vallès</t>
  </si>
  <si>
    <t>Terrassa</t>
  </si>
  <si>
    <t>Vilanova i la Geltrú</t>
  </si>
  <si>
    <t>Total</t>
  </si>
  <si>
    <t>Mitjana</t>
  </si>
  <si>
    <t>NS/NC</t>
  </si>
  <si>
    <t>Estudis de procedència (*)</t>
  </si>
  <si>
    <t>BC</t>
  </si>
  <si>
    <t>BT</t>
  </si>
  <si>
    <t>Batxillerat Científic</t>
  </si>
  <si>
    <t xml:space="preserve">BT </t>
  </si>
  <si>
    <t>Batxillerat Tecnològic</t>
  </si>
  <si>
    <t>Cicle Formatiu de Grau Superior</t>
  </si>
  <si>
    <t>Llegenda:</t>
  </si>
  <si>
    <t>Són els estudis que m'agraden més</t>
  </si>
  <si>
    <t>Des de sempre els he volgut fer</t>
  </si>
  <si>
    <t>Conec algú que hi ha estudiat i me l'ha recomanada</t>
  </si>
  <si>
    <t>Me l'han recomanada els meus professors de secundària</t>
  </si>
  <si>
    <t>Visites d'estudiantat o professorat de la UPC al meu centre de secundària</t>
  </si>
  <si>
    <t>Baix Llobregat (Castelldefels)</t>
  </si>
  <si>
    <t>Total titulació</t>
  </si>
  <si>
    <t>1. Per què has escollit els estudis en què t'has matriculat? (*)</t>
  </si>
  <si>
    <t>2. Quan vas decidir que faries aquests estudis? (*)</t>
  </si>
  <si>
    <t>3. Per què has triat aquesta escola/facultat per cursar aquests estudis? (*)</t>
  </si>
  <si>
    <t>4. Com has obtingut informació de la UPC? (*)</t>
  </si>
  <si>
    <t>Arquitectura</t>
  </si>
  <si>
    <t>Arquitectura Tècnica</t>
  </si>
  <si>
    <t>Diplomatura d'Estadística</t>
  </si>
  <si>
    <t>Diplomatura d'Òptica i Optometria</t>
  </si>
  <si>
    <t>Diplomatura de Màquines Navals</t>
  </si>
  <si>
    <t>Diplomatura de Navegació Marítima</t>
  </si>
  <si>
    <t>Eng. Tècn. Aeronàutica, esp. en Aeronavegació</t>
  </si>
  <si>
    <t>Eng. Tècn. Industrial, esp. en Electricitat</t>
  </si>
  <si>
    <t>Eng. Tècn. Industrial, esp. en Electrònica Industrial</t>
  </si>
  <si>
    <t>Eng. Tècn. Industrial, esp. en Mecànica</t>
  </si>
  <si>
    <t>Eng. Tècn. Industrial, esp. en Química Industrial</t>
  </si>
  <si>
    <t>Enginyeria Aeronàutica</t>
  </si>
  <si>
    <t>Enginyeria de Telecomunicació</t>
  </si>
  <si>
    <t>Enginyeria Industrial</t>
  </si>
  <si>
    <t>Enginyeria Química</t>
  </si>
  <si>
    <t>Llicenciatura de Matemàtiques</t>
  </si>
  <si>
    <t>Llicenciatura en Màquines Navals</t>
  </si>
  <si>
    <t>Llicenciatura en Nàutica i Transport Marítim</t>
  </si>
  <si>
    <t>Eng. Tècn. d'Informàtica de Gestió</t>
  </si>
  <si>
    <t>Eng. Tècn. de Telecomunicació, esp. en Sistemes Electrònics</t>
  </si>
  <si>
    <t>Enginyeria de Camins, Canals i Ports</t>
  </si>
  <si>
    <t>Enginyeria Informàtica</t>
  </si>
  <si>
    <t xml:space="preserve">% (**) </t>
  </si>
  <si>
    <t>Visites a Campus (*)</t>
  </si>
  <si>
    <t>(**) Percentatge respecte el total d'alumnes enquestats</t>
  </si>
  <si>
    <t xml:space="preserve">(*)  Hi ha estudiants que han marcat més d'una opció </t>
  </si>
  <si>
    <t>200 FME - FACULTAT DE MATEMÀTIQUES I ESTADÍSTICA</t>
  </si>
  <si>
    <t>Gènere</t>
  </si>
  <si>
    <t>210 ETSAB - ESCOLA TÈCNICA SUPERIOR D'ARQUITECTURA DE BARCELONA</t>
  </si>
  <si>
    <t>230 ETSETB - ESCOLA TÈCNICA SUPERIOR D'ENGINYERIA DE TELECOMUNICACIÓ DE BARCELONA</t>
  </si>
  <si>
    <t>240 ETSEIB - ESCOLA TÈCNICA SUPERIOR D'ENGINYERIA INDUSTRIAL DE BARCELONA</t>
  </si>
  <si>
    <t>250 ETSECCPB - ESCOLA TÈCNICA SUPERIOR D'ENGINYERS DE CAMINS, CANALS I PORTS DE BARCELONA</t>
  </si>
  <si>
    <t>270 FIB - FACULTAT D'INFORMÀTICA DE BARCELONA</t>
  </si>
  <si>
    <t>280 FNB - FACULTAT DE NÀUTICA DE BARCELONA</t>
  </si>
  <si>
    <t>290 ETSAV - ESCOLA TÈCNICA SUPERIOR D'ARQUITECTURA DEL VALLÈS</t>
  </si>
  <si>
    <t>300 EPSC - ESCOLA POLITÈCNICA SUPERIOR DE CASTELLDEFELS</t>
  </si>
  <si>
    <t xml:space="preserve"> 1 Cap informació  - 7 Molta informació</t>
  </si>
  <si>
    <t>320 EUETIT - ESCOLA UNIVERSITÀRIA D'ENGINYERIA TÈCNICA INDUSTRIAL DE TERRASSA</t>
  </si>
  <si>
    <t>340 EPSEVG - ESCOLA POLITÈCNICA SUPERIOR D'ENGINYERIA DE VILANOVA I LA GELTRÚ</t>
  </si>
  <si>
    <t>ENQUESTA PER A L'ESTUDIANTAT DE NOU INGRÉS. Curs 2007-2008.</t>
  </si>
  <si>
    <t>Perquè és una universitat pública</t>
  </si>
  <si>
    <t>Pel prestigi que té</t>
  </si>
  <si>
    <t>4.1. Has participat en activitats de promoció dels estudis de la UPC?</t>
  </si>
  <si>
    <t>Jornades de Portes Obertes</t>
  </si>
  <si>
    <t>Web de la UPC</t>
  </si>
  <si>
    <t>Portal La Politècnica (Informació i orientació per a l'estudiantat de secundària)</t>
  </si>
  <si>
    <t>Web de les escoles i facultats de la UPC</t>
  </si>
  <si>
    <t>Cercadors (Google, Yahoo, altres)</t>
  </si>
  <si>
    <t>Portals educatius</t>
  </si>
  <si>
    <t>4.3. De qui has rebut orientació i assessorament?</t>
  </si>
  <si>
    <t>4.2. Quins canals has utilitzat per informar-te?</t>
  </si>
  <si>
    <t>Estudiants de la UPC</t>
  </si>
  <si>
    <t>Família</t>
  </si>
  <si>
    <t>Tutors i orientadors del teu institut</t>
  </si>
  <si>
    <t>Punts d'informació juvenil</t>
  </si>
  <si>
    <t>5. Procés de matrícula a la UPC</t>
  </si>
  <si>
    <t>5.1. Com t'has informat prèviament dels tràmits de la matrícula?</t>
  </si>
  <si>
    <t>El web de la matrícula de la UPC</t>
  </si>
  <si>
    <t>El web del centre on m'he matriculat</t>
  </si>
  <si>
    <t>Visitant directament el centre on m'havia de matricular</t>
  </si>
  <si>
    <t>5.2. Valora les facilitats per formalitzar la matrícula</t>
  </si>
  <si>
    <t>Visitant els campus o els centres de:</t>
  </si>
  <si>
    <t>Saló de l'Ensenyament o altres fires</t>
  </si>
  <si>
    <t>Pel telèfon d'informació general de la Universitat</t>
  </si>
  <si>
    <t>Ho vaig decidir en el moment de triar l'opció universitària</t>
  </si>
  <si>
    <t>Per la facilitat d'accés (proximitat, bona comunicació...)</t>
  </si>
  <si>
    <t>220 ETSEIAT - ESCOLA TÈCNICA SUPERIOR D'ENGINYERIA INDUSTRIAL I AERONÀUTICA DE TERRASSA</t>
  </si>
  <si>
    <t xml:space="preserve"> </t>
  </si>
  <si>
    <t>Enginyeria Tècnica d'Obres Públiques</t>
  </si>
  <si>
    <t>Enginyeria Tècnica d'Informàtica de Gestió</t>
  </si>
  <si>
    <t>Enginyeria Tècnica d'Informàtica de Sistemes</t>
  </si>
  <si>
    <t>Enginyeria Tècnica Naval, esp. en Propulsió i Serveis del Vaixell</t>
  </si>
  <si>
    <t>Eng. Tècn. Telecomunicació, esp. en Sistemes de Telecomunicació</t>
  </si>
  <si>
    <t>Eng. Tècn. Telecomunicació, esp. en Telemàtica</t>
  </si>
  <si>
    <t>310 EPSEB - ESCOLA POLITÈCNICA SUPERIOR D'EDIFICACIÓ DE BARCELONA</t>
  </si>
  <si>
    <t>Eng. Tècn. de Telecomunicació, esp. en So i i Imatge</t>
  </si>
  <si>
    <t>Eng. Tècn. Industrial, esp. en Tèxtil</t>
  </si>
  <si>
    <t>Eng. Tèc. Industrial, esp. en Electrònica Industrial</t>
  </si>
  <si>
    <t>Eng. Tèc. Industrial, esp. en Mecànica</t>
  </si>
  <si>
    <t>Eng. Tèc. Industrial, esp. en Química Industrial</t>
  </si>
  <si>
    <t>Eng. Tèc. Industrial, esp. en Electricitat</t>
  </si>
  <si>
    <t>330 EPSEM - ESCOLA POLITÈCNICA SUPERIOR D'ENGINYERIA DE MANRESA</t>
  </si>
  <si>
    <t>Eng. Tèc. de Mines, esp. en Explotació de Mines</t>
  </si>
  <si>
    <t>370 EUOOT - ESCOLA UNIVERSITÀRIA D'ÒPTICA I OPTOMETRIA DE TERRASSA</t>
  </si>
  <si>
    <t>830 EUETAB-ESAB - ESCOLA UNIVERSITÀRIA D'ENGINYERIA TÈCNICA AGRÍCOLA DE BARCELONA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</si>
  <si>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</si>
  <si>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</si>
  <si>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</si>
  <si>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Enginyeria Geològica</t>
  </si>
  <si>
    <t>Eng. Tècn. Telecomunicació, esp. en Sistemes Electrònics</t>
  </si>
  <si>
    <t>Eng. Tec. D'explotació de mines i Eng. Tec. Química Industrial</t>
  </si>
  <si>
    <t>Enginyeria de Mines</t>
  </si>
  <si>
    <t>804 CITM - CENTRE DE LA IMATGE I TECNOLOGIA MULTIMÈDIA</t>
  </si>
  <si>
    <t>Graduat en Fotografia i Creació Digital</t>
  </si>
  <si>
    <t>Graduat en Multimèdia</t>
  </si>
  <si>
    <t>820 EUETIB - ESCOLA UNIVERSITÀRIA D'ENGINYERIA TÈCNICA INDUSTRIAL DE BARCELONA</t>
  </si>
  <si>
    <t xml:space="preserve">CFIS - CENTRE DE FORMACIÓ INTERDISCIPLINÀRIA SUPERIOR </t>
  </si>
  <si>
    <t>Enginyeria de Camins, Canals i Ports i Llicenciatura Matemàtiques</t>
  </si>
  <si>
    <t>Llicenciatura Matemàtiques i Enginyeria de Telecomunicació</t>
  </si>
  <si>
    <t>Llicenciatura Matemàtiques  i Eng. Informàtica</t>
  </si>
  <si>
    <t>ENQUESTA PER A L'ESTUDIANTAT DE NOU INGRÉS. Curs 2007-2008</t>
  </si>
  <si>
    <t xml:space="preserve">Total </t>
  </si>
  <si>
    <t>TOTAL UPC</t>
  </si>
  <si>
    <t>BC:</t>
  </si>
  <si>
    <t>BT :</t>
  </si>
  <si>
    <t>CF:</t>
  </si>
  <si>
    <t>Respostes per centre docent</t>
  </si>
  <si>
    <t>Codi</t>
  </si>
  <si>
    <t>Centre</t>
  </si>
  <si>
    <t>Alumnes enquestats</t>
  </si>
  <si>
    <t>Facultat de Matemàtiques i Estadístiques (FME)</t>
  </si>
  <si>
    <t>Escola Tècnica Superior d'Arquitectura de Barcelona (ETSAB)</t>
  </si>
  <si>
    <t>Escola Tècnica Superior d'Enginyers Industrials de Terrassa (ETSEIAT)</t>
  </si>
  <si>
    <t>Escola Tècnica Superior d'Enginyeria de Telecomunicació de Barcelona (ETSETB)</t>
  </si>
  <si>
    <t>Escola Tècnica Superior d'Enginyeria Industrial de Barcelona (ETSEIB)</t>
  </si>
  <si>
    <t>Escola Tècnica Superior d'Enginyers de Camins, Canals i Ports de Barcelona (ETSECCPB)</t>
  </si>
  <si>
    <t>Facultat d'Informàtica de Barcelona (FIB)</t>
  </si>
  <si>
    <t>Facultat de Nàutica de Barcelona (FNB)</t>
  </si>
  <si>
    <t>Escola Tècnica Superior d'Arquitectura del Vallès (ETSAV)</t>
  </si>
  <si>
    <t>Escola Politècnica Superior de Castelldefels (EPSC)</t>
  </si>
  <si>
    <t>Escola Politècnica Superior d'Edificació de Barcelona (EPSEB)</t>
  </si>
  <si>
    <t>Escola Universitària d'Enginyeria Tècnica Industrial de Terrassa (EUETIT)</t>
  </si>
  <si>
    <t>Escola Politècnica Superior d'Enginyeria de Manresa (EPSEM)</t>
  </si>
  <si>
    <t>Escola Politècnica Superior d'Enginyeria de Vilanova i la Geltrú (EPSEVG)</t>
  </si>
  <si>
    <t>Escola Universitària d'Òptica i Optometria de Terrassa (EUOOT)</t>
  </si>
  <si>
    <t>Centre de la Imatge i la Tecnologia Multimèdia de la Fundació UPC (CITMFUPC)</t>
  </si>
  <si>
    <t>Escola Universitària d'Enginyeria Tècnica Industrial de Barcelona (EUETIB)</t>
  </si>
  <si>
    <t>Escola Universitària d'Enginyeria Tècnica Agrícola de Barcelona (EUETAB-ESAB)</t>
  </si>
  <si>
    <t>Centre de Formació Interdisciplinària Superior (CFIS)</t>
  </si>
  <si>
    <t>Respostes per titulació</t>
  </si>
  <si>
    <t>Eng. Tècn. Agrícola, esp. en Ind. Agràries i Alimentàries</t>
  </si>
  <si>
    <t>Eng. Tècn. Agrícola, esp. Explotacions agropecuàries</t>
  </si>
  <si>
    <t>Eng. Tècn. Agrícola, esp. Hortofruticultura i Jardineria</t>
  </si>
  <si>
    <t>Eng. Tècn. de Mines, esp. en Explotació de Mines</t>
  </si>
  <si>
    <t>Eng. Tècn. d'Informàtica de Sistemes</t>
  </si>
  <si>
    <t>Eng. Tècn. d'Obres Públiques</t>
  </si>
  <si>
    <t>Eng. Tècn. de Telecomunicació, esp. en Sistemes de Telecomunicació</t>
  </si>
  <si>
    <t>Eng. Tècn. de Telecomunicació, esp. en So i Imatge</t>
  </si>
  <si>
    <t>Eng. Tècn. de Telecomunicació, esp. en Telemàtica</t>
  </si>
  <si>
    <t>Eng. Tecn. Industrial, esp. Tèxtil</t>
  </si>
  <si>
    <t>Eng. Tècn. Naval, esp. en Propulsió i Serveis del Vaixell</t>
  </si>
  <si>
    <t>Enginyeria d'Organització Industrial (orientat a l'Edificació)</t>
  </si>
  <si>
    <t>-</t>
  </si>
  <si>
    <t>Enginyeria Electrònica</t>
  </si>
  <si>
    <t>Enginyeria en Automàtica i Electrònica Industrial</t>
  </si>
  <si>
    <t>Enginyeria Tècnica de Topografia</t>
  </si>
  <si>
    <t>Eng. Tècn. de Mines, esp. Explotació de Mines i Eng. Tècn. Ind., esp. Química Industrial</t>
  </si>
  <si>
    <t>Eng. Tècn. de Telecomunicació, esp. en Sistemes de Telecomunicació i Eng. Tècn. Aeronàutica, esp. en Aeronavegació</t>
  </si>
  <si>
    <t>Eng. de Telecomunicació i Llicenciatura de Matemàtiques</t>
  </si>
  <si>
    <t>Llicenciatura de Matemàtiques i Enginyeria Informàtica</t>
  </si>
  <si>
    <t>Enginyeria de Camins, Canals i Ports i Llicenciatura de Matemàtiques</t>
  </si>
  <si>
    <r>
      <t>DADES GLOBALS UPC</t>
    </r>
    <r>
      <rPr>
        <b/>
        <sz val="12"/>
        <color indexed="10"/>
        <rFont val="Arial"/>
        <family val="2"/>
      </rPr>
      <t xml:space="preserve"> </t>
    </r>
  </si>
  <si>
    <t>2007-2008</t>
  </si>
  <si>
    <t>2006-2007</t>
  </si>
  <si>
    <t>Me'ls ha recomanat la família / les amistats</t>
  </si>
  <si>
    <t>Ho vaig decidir en el moment de triar l'opció universitaria</t>
  </si>
  <si>
    <t>Per la facilitat d'accés (proximitat, bona comunicació)</t>
  </si>
  <si>
    <t>4.1. Has participat en activitats de promoció dels estudis de la UPC? (*)</t>
  </si>
  <si>
    <t xml:space="preserve">Respostes </t>
  </si>
  <si>
    <t>Visitant els campus o centres de:</t>
  </si>
  <si>
    <t>4.2. Quins canals has utilitzat per informar-te? (*)</t>
  </si>
  <si>
    <t>4.3. De qui has rebut orientació i assessorament? (*)</t>
  </si>
  <si>
    <t>5.1. Com t'has informat prèviament dels tràmits de la matrícula? (*)</t>
  </si>
  <si>
    <t>Per telèfon d'informació general de la Universitat</t>
  </si>
  <si>
    <t>Cap
1</t>
  </si>
  <si>
    <t>Moltes
7</t>
  </si>
  <si>
    <t>Desviació</t>
  </si>
  <si>
    <t>Enginyeria Informàtica i Llicenciatura de Matemàtiques</t>
  </si>
  <si>
    <t>Eng. Tècn. Telecomunicació, esp. en Sistemes de Telecomunicació i Eng. Tèc. Aeronàutica, esp. en Aeronavegació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</si>
</sst>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0.0"/>
    <numFmt numFmtId="198" formatCode="dddd\,\ mmmm\ dd\,\ yyyy"/>
    <numFmt numFmtId="199" formatCode="d\-mmm\-yyyy\ \ h:mm:ss"/>
    <numFmt numFmtId="200" formatCode="#,##0.0%"/>
    <numFmt numFmtId="201" formatCode="dd\-mmm\-yyyy\ hh:mm:ss"/>
    <numFmt numFmtId="202" formatCode="[hh]:mm:ss"/>
    <numFmt numFmtId="203" formatCode="#,##0.000"/>
    <numFmt numFmtId="204" formatCode="0.0000000000"/>
  </numFmts>
  <fonts count="2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.5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4" fontId="7" fillId="3" borderId="1" xfId="21" applyFill="1" applyBorder="1" applyAlignment="1">
      <alignment horizontal="left" vertical="center" wrapText="1"/>
    </xf>
    <xf numFmtId="3" fontId="7" fillId="3" borderId="1" xfId="2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3" fontId="0" fillId="3" borderId="1" xfId="21" applyFill="1" applyBorder="1" applyAlignment="1">
      <alignment vertical="center" wrapText="1"/>
    </xf>
    <xf numFmtId="176" fontId="2" fillId="2" borderId="1" xfId="24" applyNumberFormat="1" applyFont="1" applyFill="1" applyBorder="1" applyAlignment="1">
      <alignment horizontal="right" vertical="center"/>
    </xf>
    <xf numFmtId="0" fontId="0" fillId="2" borderId="1" xfId="21" applyFill="1" applyBorder="1" applyAlignment="1">
      <alignment vertical="center"/>
    </xf>
    <xf numFmtId="4" fontId="7" fillId="3" borderId="0" xfId="21" applyFill="1" applyBorder="1" applyAlignment="1">
      <alignment vertical="center" wrapText="1"/>
    </xf>
    <xf numFmtId="4" fontId="7" fillId="3" borderId="0" xfId="2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4" fontId="7" fillId="3" borderId="0" xfId="21" applyFill="1" applyBorder="1" applyAlignment="1">
      <alignment horizontal="left" vertical="center" wrapText="1"/>
    </xf>
    <xf numFmtId="3" fontId="7" fillId="3" borderId="0" xfId="2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76" fontId="2" fillId="2" borderId="0" xfId="24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" fontId="7" fillId="3" borderId="1" xfId="21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2" fontId="0" fillId="2" borderId="1" xfId="21" applyNumberFormat="1" applyFill="1" applyBorder="1" applyAlignment="1">
      <alignment horizontal="center" vertical="center"/>
    </xf>
    <xf numFmtId="3" fontId="0" fillId="3" borderId="1" xfId="2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" fontId="7" fillId="3" borderId="0" xfId="21" applyFill="1" applyBorder="1" applyAlignment="1">
      <alignment horizontal="center" vertical="center" wrapText="1"/>
    </xf>
    <xf numFmtId="4" fontId="7" fillId="3" borderId="0" xfId="2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3" fontId="6" fillId="2" borderId="1" xfId="23" applyFont="1" applyFill="1" applyBorder="1" applyAlignment="1">
      <alignment vertical="center" wrapText="1"/>
    </xf>
    <xf numFmtId="3" fontId="6" fillId="2" borderId="0" xfId="23" applyFont="1" applyFill="1" applyBorder="1" applyAlignment="1">
      <alignment vertical="center" wrapText="1"/>
    </xf>
    <xf numFmtId="3" fontId="6" fillId="2" borderId="0" xfId="0" applyNumberFormat="1" applyFont="1" applyFill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" fontId="0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5" borderId="1" xfId="22" applyFont="1" applyFill="1" applyBorder="1" applyAlignment="1">
      <alignment horizontal="center" vertical="center" wrapText="1"/>
      <protection/>
    </xf>
    <xf numFmtId="0" fontId="20" fillId="2" borderId="0" xfId="0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0" fontId="7" fillId="2" borderId="1" xfId="23" applyNumberFormat="1" applyFont="1" applyFill="1" applyBorder="1" applyAlignment="1">
      <alignment horizontal="left" vertical="center" wrapText="1"/>
    </xf>
    <xf numFmtId="0" fontId="21" fillId="2" borderId="1" xfId="22" applyFont="1" applyFill="1" applyBorder="1" applyAlignment="1">
      <alignment vertical="center" wrapText="1"/>
      <protection/>
    </xf>
    <xf numFmtId="3" fontId="7" fillId="2" borderId="1" xfId="23" applyFont="1" applyFill="1" applyBorder="1" applyAlignment="1">
      <alignment vertical="center" wrapText="1"/>
    </xf>
    <xf numFmtId="176" fontId="7" fillId="2" borderId="1" xfId="23" applyNumberFormat="1" applyFont="1" applyFill="1" applyBorder="1" applyAlignment="1">
      <alignment vertical="center" wrapText="1"/>
    </xf>
    <xf numFmtId="197" fontId="20" fillId="2" borderId="0" xfId="23" applyFont="1" applyFill="1" applyBorder="1" applyAlignment="1">
      <alignment vertical="center" wrapText="1"/>
    </xf>
    <xf numFmtId="0" fontId="21" fillId="2" borderId="1" xfId="22" applyFont="1" applyFill="1" applyBorder="1" applyAlignment="1">
      <alignment horizontal="left" vertical="center" wrapText="1"/>
      <protection/>
    </xf>
    <xf numFmtId="3" fontId="7" fillId="2" borderId="1" xfId="23" applyFont="1" applyFill="1" applyBorder="1" applyAlignment="1">
      <alignment horizontal="right" vertical="center" wrapText="1"/>
    </xf>
    <xf numFmtId="0" fontId="21" fillId="2" borderId="8" xfId="22" applyFont="1" applyFill="1" applyBorder="1" applyAlignment="1">
      <alignment vertical="center" wrapText="1"/>
      <protection/>
    </xf>
    <xf numFmtId="0" fontId="7" fillId="2" borderId="2" xfId="23" applyNumberFormat="1" applyFont="1" applyFill="1" applyBorder="1" applyAlignment="1">
      <alignment horizontal="left" vertical="center" wrapText="1"/>
    </xf>
    <xf numFmtId="0" fontId="7" fillId="2" borderId="8" xfId="23" applyNumberFormat="1" applyFont="1" applyFill="1" applyBorder="1" applyAlignment="1">
      <alignment horizontal="left" vertical="center" wrapText="1"/>
    </xf>
    <xf numFmtId="3" fontId="6" fillId="2" borderId="2" xfId="23" applyFont="1" applyFill="1" applyBorder="1" applyAlignment="1">
      <alignment horizontal="left" vertical="center" wrapText="1"/>
    </xf>
    <xf numFmtId="3" fontId="6" fillId="2" borderId="8" xfId="23" applyFont="1" applyFill="1" applyBorder="1" applyAlignment="1">
      <alignment horizontal="left" vertical="center" wrapText="1"/>
    </xf>
    <xf numFmtId="176" fontId="6" fillId="2" borderId="1" xfId="23" applyNumberFormat="1" applyFont="1" applyFill="1" applyBorder="1" applyAlignment="1">
      <alignment vertical="center" wrapText="1"/>
    </xf>
    <xf numFmtId="197" fontId="22" fillId="2" borderId="0" xfId="23" applyFont="1" applyFill="1" applyBorder="1" applyAlignment="1">
      <alignment vertical="center" wrapText="1"/>
    </xf>
    <xf numFmtId="3" fontId="2" fillId="2" borderId="0" xfId="23" applyFont="1" applyFill="1" applyBorder="1" applyAlignment="1">
      <alignment horizontal="left" vertical="center" wrapText="1"/>
    </xf>
    <xf numFmtId="3" fontId="2" fillId="2" borderId="0" xfId="23" applyFont="1" applyFill="1" applyBorder="1" applyAlignment="1">
      <alignment vertical="center" wrapText="1"/>
    </xf>
    <xf numFmtId="197" fontId="2" fillId="2" borderId="0" xfId="23" applyFont="1" applyFill="1" applyBorder="1" applyAlignment="1">
      <alignment vertical="center" wrapText="1"/>
    </xf>
    <xf numFmtId="3" fontId="23" fillId="2" borderId="0" xfId="23" applyFont="1" applyFill="1" applyBorder="1" applyAlignment="1">
      <alignment horizontal="left" vertical="center" wrapText="1"/>
    </xf>
    <xf numFmtId="3" fontId="18" fillId="2" borderId="0" xfId="23" applyFont="1" applyFill="1" applyBorder="1" applyAlignment="1">
      <alignment horizontal="left" vertical="center"/>
    </xf>
    <xf numFmtId="0" fontId="19" fillId="5" borderId="1" xfId="22" applyFont="1" applyFill="1" applyBorder="1" applyAlignment="1">
      <alignment horizontal="center" vertical="center" wrapText="1"/>
      <protection/>
    </xf>
    <xf numFmtId="0" fontId="22" fillId="2" borderId="0" xfId="22" applyFont="1" applyFill="1" applyBorder="1" applyAlignment="1">
      <alignment horizontal="center" vertical="center" wrapText="1"/>
      <protection/>
    </xf>
    <xf numFmtId="3" fontId="7" fillId="2" borderId="1" xfId="23" applyFont="1" applyFill="1" applyBorder="1" applyAlignment="1">
      <alignment horizontal="left" vertical="center" wrapText="1"/>
    </xf>
    <xf numFmtId="176" fontId="7" fillId="2" borderId="1" xfId="23" applyNumberFormat="1" applyFont="1" applyFill="1" applyBorder="1" applyAlignment="1">
      <alignment horizontal="right" vertical="center" wrapText="1"/>
    </xf>
    <xf numFmtId="3" fontId="7" fillId="2" borderId="2" xfId="23" applyFont="1" applyFill="1" applyBorder="1" applyAlignment="1">
      <alignment horizontal="left" vertical="center" wrapText="1"/>
    </xf>
    <xf numFmtId="3" fontId="7" fillId="2" borderId="8" xfId="23" applyFont="1" applyFill="1" applyBorder="1" applyAlignment="1">
      <alignment horizontal="left" vertical="center" wrapText="1"/>
    </xf>
    <xf numFmtId="0" fontId="7" fillId="2" borderId="1" xfId="23" applyNumberFormat="1" applyFont="1" applyFill="1" applyBorder="1" applyAlignment="1">
      <alignment horizontal="left" vertical="center" wrapText="1"/>
    </xf>
    <xf numFmtId="3" fontId="6" fillId="2" borderId="1" xfId="23" applyFont="1" applyFill="1" applyBorder="1" applyAlignment="1">
      <alignment horizontal="left" vertical="center" wrapText="1"/>
    </xf>
    <xf numFmtId="176" fontId="0" fillId="2" borderId="0" xfId="23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3" fontId="7" fillId="3" borderId="1" xfId="23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vertical="center"/>
    </xf>
    <xf numFmtId="9" fontId="7" fillId="2" borderId="0" xfId="24" applyFont="1" applyFill="1" applyBorder="1" applyAlignment="1">
      <alignment horizontal="center" vertical="center"/>
    </xf>
    <xf numFmtId="9" fontId="0" fillId="2" borderId="0" xfId="24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6" fontId="7" fillId="2" borderId="0" xfId="24" applyNumberFormat="1" applyFont="1" applyFill="1" applyBorder="1" applyAlignment="1">
      <alignment vertical="center"/>
    </xf>
    <xf numFmtId="176" fontId="0" fillId="2" borderId="0" xfId="24" applyNumberFormat="1" applyFont="1" applyFill="1" applyBorder="1" applyAlignment="1">
      <alignment vertical="center"/>
    </xf>
    <xf numFmtId="176" fontId="0" fillId="2" borderId="0" xfId="24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76" fontId="0" fillId="2" borderId="0" xfId="0" applyNumberFormat="1" applyFont="1" applyFill="1" applyAlignment="1">
      <alignment vertical="center"/>
    </xf>
    <xf numFmtId="3" fontId="7" fillId="3" borderId="1" xfId="23" applyFont="1" applyFill="1" applyBorder="1" applyAlignment="1">
      <alignment horizontal="right" vertical="center" wrapText="1"/>
    </xf>
    <xf numFmtId="176" fontId="7" fillId="2" borderId="1" xfId="0" applyNumberFormat="1" applyFont="1" applyFill="1" applyBorder="1" applyAlignment="1">
      <alignment horizontal="right" vertical="center"/>
    </xf>
    <xf numFmtId="3" fontId="2" fillId="3" borderId="0" xfId="23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76" fontId="0" fillId="2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6" fillId="3" borderId="1" xfId="23" applyFont="1" applyFill="1" applyBorder="1" applyAlignment="1">
      <alignment vertical="center" wrapText="1"/>
    </xf>
    <xf numFmtId="176" fontId="7" fillId="2" borderId="0" xfId="24" applyNumberFormat="1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_freq" xfId="21"/>
    <cellStyle name="Normal_Centres" xfId="22"/>
    <cellStyle name="Normal_Taules Frequencies enquesta nous 1r 06-07 DEFINITIVA recodificada i depurad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respostes segon el centre docent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'Dades globals'!$A$27:$A$45</c:f>
              <c:numCache/>
            </c:numRef>
          </c:cat>
          <c:val>
            <c:numRef>
              <c:f>'Dades globals'!$D$27:$D$45</c:f>
              <c:numCache/>
            </c:numRef>
          </c:val>
        </c:ser>
        <c:axId val="29212801"/>
        <c:axId val="44222094"/>
      </c:barChart>
      <c:catAx>
        <c:axId val="2921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222094"/>
        <c:crosses val="autoZero"/>
        <c:auto val="1"/>
        <c:lblOffset val="100"/>
        <c:noMultiLvlLbl val="0"/>
      </c:catAx>
      <c:valAx>
        <c:axId val="442220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12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Gènere dels enquestats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'Dades globals'!$C$7:$E$7</c:f>
              <c:strCache/>
            </c:strRef>
          </c:cat>
          <c:val>
            <c:numRef>
              <c:f>'Dades globals'!$C$9:$E$9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27</xdr:row>
      <xdr:rowOff>9525</xdr:rowOff>
    </xdr:from>
    <xdr:to>
      <xdr:col>13</xdr:col>
      <xdr:colOff>409575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5695950" y="4924425"/>
        <a:ext cx="61531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4</xdr:row>
      <xdr:rowOff>66675</xdr:rowOff>
    </xdr:from>
    <xdr:to>
      <xdr:col>13</xdr:col>
      <xdr:colOff>57150</xdr:colOff>
      <xdr:row>19</xdr:row>
      <xdr:rowOff>47625</xdr:rowOff>
    </xdr:to>
    <xdr:graphicFrame>
      <xdr:nvGraphicFramePr>
        <xdr:cNvPr id="2" name="Chart 3"/>
        <xdr:cNvGraphicFramePr/>
      </xdr:nvGraphicFramePr>
      <xdr:xfrm>
        <a:off x="7562850" y="923925"/>
        <a:ext cx="3933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65</xdr:row>
      <xdr:rowOff>104775</xdr:rowOff>
    </xdr:from>
    <xdr:to>
      <xdr:col>0</xdr:col>
      <xdr:colOff>333375</xdr:colOff>
      <xdr:row>69</xdr:row>
      <xdr:rowOff>85725</xdr:rowOff>
    </xdr:to>
    <xdr:grpSp>
      <xdr:nvGrpSpPr>
        <xdr:cNvPr id="1" name="Group 29"/>
        <xdr:cNvGrpSpPr>
          <a:grpSpLocks/>
        </xdr:cNvGrpSpPr>
      </xdr:nvGrpSpPr>
      <xdr:grpSpPr>
        <a:xfrm>
          <a:off x="123825" y="12068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30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1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2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61</xdr:row>
      <xdr:rowOff>104775</xdr:rowOff>
    </xdr:from>
    <xdr:to>
      <xdr:col>0</xdr:col>
      <xdr:colOff>333375</xdr:colOff>
      <xdr:row>65</xdr:row>
      <xdr:rowOff>85725</xdr:rowOff>
    </xdr:to>
    <xdr:grpSp>
      <xdr:nvGrpSpPr>
        <xdr:cNvPr id="1" name="Group 33"/>
        <xdr:cNvGrpSpPr>
          <a:grpSpLocks/>
        </xdr:cNvGrpSpPr>
      </xdr:nvGrpSpPr>
      <xdr:grpSpPr>
        <a:xfrm>
          <a:off x="123825" y="11306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34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5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6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67</xdr:row>
      <xdr:rowOff>104775</xdr:rowOff>
    </xdr:from>
    <xdr:to>
      <xdr:col>0</xdr:col>
      <xdr:colOff>333375</xdr:colOff>
      <xdr:row>71</xdr:row>
      <xdr:rowOff>85725</xdr:rowOff>
    </xdr:to>
    <xdr:grpSp>
      <xdr:nvGrpSpPr>
        <xdr:cNvPr id="1" name="Group 37"/>
        <xdr:cNvGrpSpPr>
          <a:grpSpLocks/>
        </xdr:cNvGrpSpPr>
      </xdr:nvGrpSpPr>
      <xdr:grpSpPr>
        <a:xfrm>
          <a:off x="123825" y="12525375"/>
          <a:ext cx="209550" cy="704850"/>
          <a:chOff x="85" y="1347"/>
          <a:chExt cx="22" cy="155"/>
        </a:xfrm>
        <a:solidFill>
          <a:srgbClr val="FFFFFF"/>
        </a:solidFill>
      </xdr:grpSpPr>
      <xdr:sp>
        <xdr:nvSpPr>
          <xdr:cNvPr id="2" name="Line 38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9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0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61</xdr:row>
      <xdr:rowOff>104775</xdr:rowOff>
    </xdr:from>
    <xdr:to>
      <xdr:col>0</xdr:col>
      <xdr:colOff>333375</xdr:colOff>
      <xdr:row>65</xdr:row>
      <xdr:rowOff>85725</xdr:rowOff>
    </xdr:to>
    <xdr:grpSp>
      <xdr:nvGrpSpPr>
        <xdr:cNvPr id="1" name="Group 41"/>
        <xdr:cNvGrpSpPr>
          <a:grpSpLocks/>
        </xdr:cNvGrpSpPr>
      </xdr:nvGrpSpPr>
      <xdr:grpSpPr>
        <a:xfrm>
          <a:off x="123825" y="11306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4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66</xdr:row>
      <xdr:rowOff>104775</xdr:rowOff>
    </xdr:from>
    <xdr:to>
      <xdr:col>0</xdr:col>
      <xdr:colOff>333375</xdr:colOff>
      <xdr:row>70</xdr:row>
      <xdr:rowOff>85725</xdr:rowOff>
    </xdr:to>
    <xdr:grpSp>
      <xdr:nvGrpSpPr>
        <xdr:cNvPr id="1" name="Group 45"/>
        <xdr:cNvGrpSpPr>
          <a:grpSpLocks/>
        </xdr:cNvGrpSpPr>
      </xdr:nvGrpSpPr>
      <xdr:grpSpPr>
        <a:xfrm>
          <a:off x="123825" y="122586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46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7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8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67</xdr:row>
      <xdr:rowOff>104775</xdr:rowOff>
    </xdr:from>
    <xdr:to>
      <xdr:col>0</xdr:col>
      <xdr:colOff>333375</xdr:colOff>
      <xdr:row>71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23825" y="12449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50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51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2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66</xdr:row>
      <xdr:rowOff>104775</xdr:rowOff>
    </xdr:from>
    <xdr:to>
      <xdr:col>0</xdr:col>
      <xdr:colOff>333375</xdr:colOff>
      <xdr:row>70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23825" y="122586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50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51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2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61</xdr:row>
      <xdr:rowOff>104775</xdr:rowOff>
    </xdr:from>
    <xdr:to>
      <xdr:col>0</xdr:col>
      <xdr:colOff>333375</xdr:colOff>
      <xdr:row>65</xdr:row>
      <xdr:rowOff>85725</xdr:rowOff>
    </xdr:to>
    <xdr:grpSp>
      <xdr:nvGrpSpPr>
        <xdr:cNvPr id="1" name="Group 105"/>
        <xdr:cNvGrpSpPr>
          <a:grpSpLocks/>
        </xdr:cNvGrpSpPr>
      </xdr:nvGrpSpPr>
      <xdr:grpSpPr>
        <a:xfrm>
          <a:off x="123825" y="11306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106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07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8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104775</xdr:rowOff>
    </xdr:from>
    <xdr:to>
      <xdr:col>0</xdr:col>
      <xdr:colOff>333375</xdr:colOff>
      <xdr:row>66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4966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64</xdr:row>
      <xdr:rowOff>104775</xdr:rowOff>
    </xdr:from>
    <xdr:to>
      <xdr:col>0</xdr:col>
      <xdr:colOff>333375</xdr:colOff>
      <xdr:row>68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8776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54</xdr:row>
      <xdr:rowOff>57150</xdr:rowOff>
    </xdr:from>
    <xdr:to>
      <xdr:col>0</xdr:col>
      <xdr:colOff>371475</xdr:colOff>
      <xdr:row>60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28600" y="9982200"/>
          <a:ext cx="142875" cy="952500"/>
          <a:chOff x="59" y="269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0" y="285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9" y="269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" y="269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63</xdr:row>
      <xdr:rowOff>104775</xdr:rowOff>
    </xdr:from>
    <xdr:to>
      <xdr:col>0</xdr:col>
      <xdr:colOff>333375</xdr:colOff>
      <xdr:row>67</xdr:row>
      <xdr:rowOff>85725</xdr:rowOff>
    </xdr:to>
    <xdr:grpSp>
      <xdr:nvGrpSpPr>
        <xdr:cNvPr id="1" name="Group 57"/>
        <xdr:cNvGrpSpPr>
          <a:grpSpLocks/>
        </xdr:cNvGrpSpPr>
      </xdr:nvGrpSpPr>
      <xdr:grpSpPr>
        <a:xfrm>
          <a:off x="123825" y="11687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58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59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0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63</xdr:row>
      <xdr:rowOff>104775</xdr:rowOff>
    </xdr:from>
    <xdr:to>
      <xdr:col>0</xdr:col>
      <xdr:colOff>333375</xdr:colOff>
      <xdr:row>67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687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104775</xdr:rowOff>
    </xdr:from>
    <xdr:to>
      <xdr:col>0</xdr:col>
      <xdr:colOff>333375</xdr:colOff>
      <xdr:row>66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4966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61</xdr:row>
      <xdr:rowOff>114300</xdr:rowOff>
    </xdr:from>
    <xdr:to>
      <xdr:col>0</xdr:col>
      <xdr:colOff>333375</xdr:colOff>
      <xdr:row>65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315700"/>
          <a:ext cx="209550" cy="676275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61</xdr:row>
      <xdr:rowOff>104775</xdr:rowOff>
    </xdr:from>
    <xdr:to>
      <xdr:col>0</xdr:col>
      <xdr:colOff>333375</xdr:colOff>
      <xdr:row>65</xdr:row>
      <xdr:rowOff>85725</xdr:rowOff>
    </xdr:to>
    <xdr:grpSp>
      <xdr:nvGrpSpPr>
        <xdr:cNvPr id="5" name="Group 5"/>
        <xdr:cNvGrpSpPr>
          <a:grpSpLocks/>
        </xdr:cNvGrpSpPr>
      </xdr:nvGrpSpPr>
      <xdr:grpSpPr>
        <a:xfrm>
          <a:off x="123825" y="11306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104775</xdr:rowOff>
    </xdr:from>
    <xdr:to>
      <xdr:col>0</xdr:col>
      <xdr:colOff>333375</xdr:colOff>
      <xdr:row>66</xdr:row>
      <xdr:rowOff>85725</xdr:rowOff>
    </xdr:to>
    <xdr:grpSp>
      <xdr:nvGrpSpPr>
        <xdr:cNvPr id="1" name="Group 9"/>
        <xdr:cNvGrpSpPr>
          <a:grpSpLocks/>
        </xdr:cNvGrpSpPr>
      </xdr:nvGrpSpPr>
      <xdr:grpSpPr>
        <a:xfrm>
          <a:off x="123825" y="114966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61</xdr:row>
      <xdr:rowOff>104775</xdr:rowOff>
    </xdr:from>
    <xdr:to>
      <xdr:col>0</xdr:col>
      <xdr:colOff>333375</xdr:colOff>
      <xdr:row>65</xdr:row>
      <xdr:rowOff>85725</xdr:rowOff>
    </xdr:to>
    <xdr:grpSp>
      <xdr:nvGrpSpPr>
        <xdr:cNvPr id="1" name="Group 18"/>
        <xdr:cNvGrpSpPr>
          <a:grpSpLocks/>
        </xdr:cNvGrpSpPr>
      </xdr:nvGrpSpPr>
      <xdr:grpSpPr>
        <a:xfrm>
          <a:off x="123825" y="11306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19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0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1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104775</xdr:rowOff>
    </xdr:from>
    <xdr:to>
      <xdr:col>0</xdr:col>
      <xdr:colOff>333375</xdr:colOff>
      <xdr:row>66</xdr:row>
      <xdr:rowOff>85725</xdr:rowOff>
    </xdr:to>
    <xdr:grpSp>
      <xdr:nvGrpSpPr>
        <xdr:cNvPr id="1" name="Group 17"/>
        <xdr:cNvGrpSpPr>
          <a:grpSpLocks/>
        </xdr:cNvGrpSpPr>
      </xdr:nvGrpSpPr>
      <xdr:grpSpPr>
        <a:xfrm>
          <a:off x="123825" y="114966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18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9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63</xdr:row>
      <xdr:rowOff>104775</xdr:rowOff>
    </xdr:from>
    <xdr:to>
      <xdr:col>0</xdr:col>
      <xdr:colOff>333375</xdr:colOff>
      <xdr:row>67</xdr:row>
      <xdr:rowOff>85725</xdr:rowOff>
    </xdr:to>
    <xdr:grpSp>
      <xdr:nvGrpSpPr>
        <xdr:cNvPr id="1" name="Group 21"/>
        <xdr:cNvGrpSpPr>
          <a:grpSpLocks/>
        </xdr:cNvGrpSpPr>
      </xdr:nvGrpSpPr>
      <xdr:grpSpPr>
        <a:xfrm>
          <a:off x="123825" y="11687175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2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64</xdr:row>
      <xdr:rowOff>104775</xdr:rowOff>
    </xdr:from>
    <xdr:to>
      <xdr:col>0</xdr:col>
      <xdr:colOff>333375</xdr:colOff>
      <xdr:row>68</xdr:row>
      <xdr:rowOff>85725</xdr:rowOff>
    </xdr:to>
    <xdr:grpSp>
      <xdr:nvGrpSpPr>
        <xdr:cNvPr id="1" name="Group 25"/>
        <xdr:cNvGrpSpPr>
          <a:grpSpLocks/>
        </xdr:cNvGrpSpPr>
      </xdr:nvGrpSpPr>
      <xdr:grpSpPr>
        <a:xfrm>
          <a:off x="123825" y="11849100"/>
          <a:ext cx="209550" cy="685800"/>
          <a:chOff x="85" y="1347"/>
          <a:chExt cx="22" cy="155"/>
        </a:xfrm>
        <a:solidFill>
          <a:srgbClr val="FFFFFF"/>
        </a:solidFill>
      </xdr:grpSpPr>
      <xdr:sp>
        <xdr:nvSpPr>
          <xdr:cNvPr id="2" name="Line 26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7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8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Enquesta%20nous%201r%2007-08%20global_30_10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globals"/>
      <sheetName val="Dades globals 2"/>
    </sheetNames>
    <sheetDataSet>
      <sheetData sheetId="0">
        <row r="8">
          <cell r="F8">
            <v>3432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7.421875" style="62" customWidth="1"/>
    <col min="2" max="2" width="46.57421875" style="62" customWidth="1"/>
    <col min="3" max="8" width="11.421875" style="62" customWidth="1"/>
    <col min="9" max="9" width="3.28125" style="62" customWidth="1"/>
    <col min="10" max="16384" width="11.421875" style="62" customWidth="1"/>
  </cols>
  <sheetData>
    <row r="1" spans="1:14" ht="18">
      <c r="A1" s="59" t="s">
        <v>148</v>
      </c>
      <c r="B1" s="59"/>
      <c r="C1" s="59"/>
      <c r="D1" s="59"/>
      <c r="E1" s="59"/>
      <c r="F1" s="59"/>
      <c r="G1" s="59"/>
      <c r="H1" s="59"/>
      <c r="I1" s="60"/>
      <c r="J1" s="61"/>
      <c r="K1" s="60"/>
      <c r="L1" s="60"/>
      <c r="M1" s="60"/>
      <c r="N1" s="60"/>
    </row>
    <row r="2" spans="1:14" ht="18">
      <c r="A2" s="63"/>
      <c r="B2" s="63"/>
      <c r="C2" s="63"/>
      <c r="D2" s="63"/>
      <c r="E2" s="63"/>
      <c r="F2" s="63"/>
      <c r="G2" s="63"/>
      <c r="H2" s="63"/>
      <c r="I2" s="60"/>
      <c r="J2" s="61"/>
      <c r="K2" s="60"/>
      <c r="L2" s="60"/>
      <c r="M2" s="60"/>
      <c r="N2" s="60"/>
    </row>
    <row r="3" spans="1:14" ht="15.75">
      <c r="A3" s="64"/>
      <c r="B3" s="65"/>
      <c r="C3" s="66"/>
      <c r="D3" s="66"/>
      <c r="E3" s="60"/>
      <c r="F3" s="60"/>
      <c r="G3" s="60"/>
      <c r="H3" s="60"/>
      <c r="I3" s="60"/>
      <c r="J3" s="61"/>
      <c r="K3" s="60"/>
      <c r="L3" s="60"/>
      <c r="M3" s="60"/>
      <c r="N3" s="60"/>
    </row>
    <row r="4" spans="1:14" ht="15.75">
      <c r="A4" s="67" t="s">
        <v>199</v>
      </c>
      <c r="B4" s="66"/>
      <c r="C4" s="66"/>
      <c r="D4" s="66"/>
      <c r="E4" s="60"/>
      <c r="F4" s="60"/>
      <c r="G4" s="60"/>
      <c r="H4" s="60"/>
      <c r="I4" s="60"/>
      <c r="J4" s="61"/>
      <c r="K4" s="60"/>
      <c r="L4" s="60"/>
      <c r="M4" s="60"/>
      <c r="N4" s="60"/>
    </row>
    <row r="5" spans="1:14" ht="12.75">
      <c r="A5" s="68"/>
      <c r="B5" s="69"/>
      <c r="C5" s="69"/>
      <c r="D5" s="69"/>
      <c r="E5" s="60"/>
      <c r="F5" s="60"/>
      <c r="G5" s="60"/>
      <c r="H5" s="60"/>
      <c r="I5" s="60"/>
      <c r="J5" s="61"/>
      <c r="K5" s="60"/>
      <c r="L5" s="60"/>
      <c r="M5" s="60"/>
      <c r="N5" s="60"/>
    </row>
    <row r="6" spans="1:13" ht="12.75">
      <c r="A6" s="70"/>
      <c r="B6" s="71"/>
      <c r="C6" s="72" t="s">
        <v>75</v>
      </c>
      <c r="D6" s="72"/>
      <c r="E6" s="72"/>
      <c r="F6" s="73" t="s">
        <v>149</v>
      </c>
      <c r="G6" s="74"/>
      <c r="H6" s="71"/>
      <c r="I6" s="71"/>
      <c r="J6" s="71"/>
      <c r="K6" s="71"/>
      <c r="L6" s="71"/>
      <c r="M6" s="75"/>
    </row>
    <row r="7" spans="1:13" ht="12.75">
      <c r="A7" s="76"/>
      <c r="B7" s="71"/>
      <c r="C7" s="77" t="s">
        <v>1</v>
      </c>
      <c r="D7" s="77" t="s">
        <v>2</v>
      </c>
      <c r="E7" s="77" t="s">
        <v>3</v>
      </c>
      <c r="F7" s="73"/>
      <c r="G7" s="74"/>
      <c r="H7" s="74"/>
      <c r="I7" s="74"/>
      <c r="J7" s="74"/>
      <c r="K7" s="74"/>
      <c r="L7" s="74"/>
      <c r="M7" s="75"/>
    </row>
    <row r="8" spans="2:13" ht="12.75">
      <c r="B8" s="78" t="s">
        <v>150</v>
      </c>
      <c r="C8" s="79">
        <v>2538</v>
      </c>
      <c r="D8" s="79">
        <v>882</v>
      </c>
      <c r="E8" s="79">
        <v>12</v>
      </c>
      <c r="F8" s="79">
        <f>SUM(C8:E8)</f>
        <v>3432</v>
      </c>
      <c r="G8" s="74"/>
      <c r="H8" s="80"/>
      <c r="I8" s="80"/>
      <c r="J8" s="80"/>
      <c r="K8" s="80"/>
      <c r="L8" s="80"/>
      <c r="M8" s="81"/>
    </row>
    <row r="9" spans="2:13" ht="12.75">
      <c r="B9" s="78" t="s">
        <v>8</v>
      </c>
      <c r="C9" s="82">
        <f>C8/$F$8</f>
        <v>0.7395104895104895</v>
      </c>
      <c r="D9" s="82">
        <f>D8/$F$8</f>
        <v>0.256993006993007</v>
      </c>
      <c r="E9" s="82">
        <f>E8/$F$8</f>
        <v>0.0034965034965034965</v>
      </c>
      <c r="F9" s="82">
        <f>F8/$F$8</f>
        <v>1</v>
      </c>
      <c r="G9" s="83"/>
      <c r="H9" s="84"/>
      <c r="I9" s="84"/>
      <c r="J9" s="84"/>
      <c r="K9" s="84"/>
      <c r="L9" s="84"/>
      <c r="M9" s="85"/>
    </row>
    <row r="10" spans="1:14" ht="12.75">
      <c r="A10" s="86"/>
      <c r="B10" s="87"/>
      <c r="C10" s="88"/>
      <c r="D10" s="88"/>
      <c r="E10" s="88"/>
      <c r="F10" s="88"/>
      <c r="G10" s="89"/>
      <c r="I10" s="88"/>
      <c r="J10" s="88"/>
      <c r="K10" s="88"/>
      <c r="L10" s="88"/>
      <c r="M10" s="90"/>
      <c r="N10" s="60"/>
    </row>
    <row r="11" spans="1:14" ht="12.75">
      <c r="A11" s="86"/>
      <c r="B11" s="87"/>
      <c r="C11" s="88"/>
      <c r="D11" s="88"/>
      <c r="E11" s="88"/>
      <c r="F11" s="88"/>
      <c r="G11" s="89"/>
      <c r="H11" s="91"/>
      <c r="I11" s="88"/>
      <c r="J11" s="88"/>
      <c r="K11" s="88"/>
      <c r="L11" s="88"/>
      <c r="M11" s="90"/>
      <c r="N11" s="60"/>
    </row>
    <row r="12" spans="1:14" ht="12.75">
      <c r="A12" s="86"/>
      <c r="B12" s="87"/>
      <c r="C12" s="72" t="s">
        <v>29</v>
      </c>
      <c r="D12" s="72"/>
      <c r="E12" s="72"/>
      <c r="F12" s="72"/>
      <c r="G12" s="72"/>
      <c r="H12" s="91"/>
      <c r="K12" s="75"/>
      <c r="L12" s="75"/>
      <c r="M12" s="90"/>
      <c r="N12" s="60"/>
    </row>
    <row r="13" spans="1:14" ht="12.75">
      <c r="A13" s="86"/>
      <c r="B13" s="87"/>
      <c r="C13" s="77" t="s">
        <v>30</v>
      </c>
      <c r="D13" s="77" t="s">
        <v>31</v>
      </c>
      <c r="E13" s="77" t="s">
        <v>5</v>
      </c>
      <c r="F13" s="77" t="s">
        <v>6</v>
      </c>
      <c r="G13" s="77" t="s">
        <v>3</v>
      </c>
      <c r="H13" s="91"/>
      <c r="K13" s="75"/>
      <c r="L13" s="75"/>
      <c r="M13" s="90"/>
      <c r="N13" s="60"/>
    </row>
    <row r="14" spans="1:14" ht="12.75">
      <c r="A14" s="86"/>
      <c r="B14" s="87"/>
      <c r="C14" s="79">
        <v>674</v>
      </c>
      <c r="D14" s="79">
        <v>2245</v>
      </c>
      <c r="E14" s="79">
        <v>430</v>
      </c>
      <c r="F14" s="79">
        <v>177</v>
      </c>
      <c r="G14" s="79">
        <v>50</v>
      </c>
      <c r="H14" s="91"/>
      <c r="K14" s="21"/>
      <c r="L14" s="21"/>
      <c r="M14" s="90"/>
      <c r="N14" s="60"/>
    </row>
    <row r="15" spans="1:14" ht="12.75">
      <c r="A15" s="86"/>
      <c r="B15" s="87"/>
      <c r="C15" s="82">
        <f>C14/$F$8</f>
        <v>0.1963869463869464</v>
      </c>
      <c r="D15" s="82">
        <f>D14/$F$8</f>
        <v>0.6541375291375291</v>
      </c>
      <c r="E15" s="82">
        <f>E14/$F$8</f>
        <v>0.1252913752913753</v>
      </c>
      <c r="F15" s="82">
        <f>F14/$F$8</f>
        <v>0.051573426573426576</v>
      </c>
      <c r="G15" s="82">
        <f>G14/$F$8</f>
        <v>0.014568764568764568</v>
      </c>
      <c r="H15" s="91"/>
      <c r="K15" s="20"/>
      <c r="L15" s="20"/>
      <c r="M15" s="90"/>
      <c r="N15" s="60"/>
    </row>
    <row r="16" spans="1:14" ht="12.75">
      <c r="A16" s="86"/>
      <c r="B16" s="87"/>
      <c r="C16" s="88"/>
      <c r="D16" s="88"/>
      <c r="E16" s="88"/>
      <c r="F16" s="88"/>
      <c r="G16" s="89"/>
      <c r="H16" s="91"/>
      <c r="I16" s="88"/>
      <c r="J16" s="88"/>
      <c r="K16" s="88"/>
      <c r="L16" s="88"/>
      <c r="M16" s="90"/>
      <c r="N16" s="60"/>
    </row>
    <row r="17" spans="1:14" ht="12.75">
      <c r="A17" s="86"/>
      <c r="B17" s="87"/>
      <c r="C17" s="92" t="s">
        <v>73</v>
      </c>
      <c r="D17" s="88"/>
      <c r="E17" s="88"/>
      <c r="F17" s="88"/>
      <c r="G17" s="89"/>
      <c r="H17" s="91"/>
      <c r="I17" s="88"/>
      <c r="J17" s="88"/>
      <c r="K17" s="88"/>
      <c r="L17" s="88"/>
      <c r="M17" s="90"/>
      <c r="N17" s="60"/>
    </row>
    <row r="18" spans="1:14" ht="12.75">
      <c r="A18" s="86"/>
      <c r="B18" s="87"/>
      <c r="C18" s="92"/>
      <c r="D18" s="88"/>
      <c r="E18" s="88"/>
      <c r="F18" s="88"/>
      <c r="G18" s="89"/>
      <c r="H18" s="91"/>
      <c r="I18" s="88"/>
      <c r="J18" s="88"/>
      <c r="K18" s="88"/>
      <c r="L18" s="88"/>
      <c r="M18" s="90"/>
      <c r="N18" s="60"/>
    </row>
    <row r="19" spans="1:14" ht="12.75">
      <c r="A19" s="86"/>
      <c r="B19" s="87"/>
      <c r="C19" s="21" t="s">
        <v>36</v>
      </c>
      <c r="D19" s="20"/>
      <c r="E19" s="88"/>
      <c r="F19" s="88"/>
      <c r="G19" s="89"/>
      <c r="H19" s="91"/>
      <c r="I19" s="88"/>
      <c r="J19" s="88"/>
      <c r="K19" s="88"/>
      <c r="L19" s="88"/>
      <c r="M19" s="90"/>
      <c r="N19" s="60"/>
    </row>
    <row r="20" spans="1:14" ht="12.75">
      <c r="A20" s="86"/>
      <c r="B20" s="87"/>
      <c r="C20" s="20" t="s">
        <v>151</v>
      </c>
      <c r="D20" s="20" t="s">
        <v>32</v>
      </c>
      <c r="E20" s="88"/>
      <c r="F20" s="88"/>
      <c r="G20" s="89"/>
      <c r="H20" s="91"/>
      <c r="I20" s="88"/>
      <c r="J20" s="88"/>
      <c r="K20" s="88"/>
      <c r="L20" s="88"/>
      <c r="M20" s="90"/>
      <c r="N20" s="60"/>
    </row>
    <row r="21" spans="1:14" ht="12.75">
      <c r="A21" s="86"/>
      <c r="B21" s="87"/>
      <c r="C21" s="20" t="s">
        <v>152</v>
      </c>
      <c r="D21" s="20" t="s">
        <v>34</v>
      </c>
      <c r="E21" s="88"/>
      <c r="F21" s="88"/>
      <c r="G21" s="89"/>
      <c r="H21" s="91"/>
      <c r="I21" s="88"/>
      <c r="J21" s="88"/>
      <c r="K21" s="88"/>
      <c r="L21" s="88"/>
      <c r="M21" s="90"/>
      <c r="N21" s="60"/>
    </row>
    <row r="22" spans="1:14" ht="12.75">
      <c r="A22" s="86"/>
      <c r="B22" s="87"/>
      <c r="C22" s="20" t="s">
        <v>153</v>
      </c>
      <c r="D22" s="20" t="s">
        <v>35</v>
      </c>
      <c r="E22" s="88"/>
      <c r="F22" s="88"/>
      <c r="G22" s="89"/>
      <c r="H22" s="91"/>
      <c r="I22" s="88"/>
      <c r="J22" s="88"/>
      <c r="K22" s="88"/>
      <c r="L22" s="88"/>
      <c r="M22" s="90"/>
      <c r="N22" s="60"/>
    </row>
    <row r="23" spans="1:14" ht="12.75">
      <c r="A23" s="86"/>
      <c r="B23" s="87"/>
      <c r="C23" s="20"/>
      <c r="D23" s="20"/>
      <c r="E23" s="88"/>
      <c r="F23" s="88"/>
      <c r="G23" s="89"/>
      <c r="H23" s="91"/>
      <c r="I23" s="88"/>
      <c r="J23" s="88"/>
      <c r="K23" s="88"/>
      <c r="L23" s="88"/>
      <c r="M23" s="90"/>
      <c r="N23" s="60"/>
    </row>
    <row r="24" spans="1:14" ht="15">
      <c r="A24" s="93" t="s">
        <v>154</v>
      </c>
      <c r="B24" s="87"/>
      <c r="E24" s="88"/>
      <c r="F24" s="88"/>
      <c r="G24" s="89"/>
      <c r="H24" s="91"/>
      <c r="I24" s="88"/>
      <c r="J24" s="88"/>
      <c r="K24" s="88"/>
      <c r="L24" s="88"/>
      <c r="M24" s="90"/>
      <c r="N24" s="60"/>
    </row>
    <row r="25" spans="1:14" ht="12.75">
      <c r="A25" s="68"/>
      <c r="B25" s="69"/>
      <c r="C25" s="69"/>
      <c r="D25" s="69"/>
      <c r="E25" s="60"/>
      <c r="F25" s="60"/>
      <c r="G25" s="60"/>
      <c r="H25" s="60"/>
      <c r="I25" s="60"/>
      <c r="J25" s="61"/>
      <c r="K25" s="60"/>
      <c r="L25" s="60"/>
      <c r="M25" s="60"/>
      <c r="N25" s="60"/>
    </row>
    <row r="26" spans="1:14" ht="24">
      <c r="A26" s="94" t="s">
        <v>155</v>
      </c>
      <c r="B26" s="94" t="s">
        <v>156</v>
      </c>
      <c r="C26" s="94" t="s">
        <v>157</v>
      </c>
      <c r="D26" s="94" t="s">
        <v>8</v>
      </c>
      <c r="E26" s="95"/>
      <c r="F26" s="60"/>
      <c r="G26" s="60"/>
      <c r="H26" s="60"/>
      <c r="I26" s="60"/>
      <c r="J26" s="96"/>
      <c r="K26" s="60"/>
      <c r="L26" s="60"/>
      <c r="M26" s="60"/>
      <c r="N26" s="60"/>
    </row>
    <row r="27" spans="1:14" ht="25.5" customHeight="1">
      <c r="A27" s="97">
        <v>200</v>
      </c>
      <c r="B27" s="98" t="s">
        <v>158</v>
      </c>
      <c r="C27" s="99">
        <v>39</v>
      </c>
      <c r="D27" s="100">
        <f aca="true" t="shared" si="0" ref="D27:D46">C27/$C$47</f>
        <v>0.011363636363636364</v>
      </c>
      <c r="E27" s="101"/>
      <c r="F27" s="60"/>
      <c r="G27" s="60"/>
      <c r="H27" s="60"/>
      <c r="I27" s="60"/>
      <c r="J27" s="61"/>
      <c r="K27" s="60"/>
      <c r="L27" s="60"/>
      <c r="M27" s="60"/>
      <c r="N27" s="60"/>
    </row>
    <row r="28" spans="1:14" ht="25.5" customHeight="1">
      <c r="A28" s="97">
        <v>210</v>
      </c>
      <c r="B28" s="102" t="s">
        <v>159</v>
      </c>
      <c r="C28" s="103">
        <v>346</v>
      </c>
      <c r="D28" s="100">
        <f t="shared" si="0"/>
        <v>0.10081585081585082</v>
      </c>
      <c r="E28" s="101"/>
      <c r="F28" s="60"/>
      <c r="G28" s="60"/>
      <c r="H28" s="60"/>
      <c r="I28" s="60"/>
      <c r="J28" s="61"/>
      <c r="K28" s="60"/>
      <c r="L28" s="60"/>
      <c r="M28" s="60"/>
      <c r="N28" s="60"/>
    </row>
    <row r="29" spans="1:14" ht="25.5" customHeight="1">
      <c r="A29" s="97">
        <v>220</v>
      </c>
      <c r="B29" s="98" t="s">
        <v>160</v>
      </c>
      <c r="C29" s="103">
        <f>187+4</f>
        <v>191</v>
      </c>
      <c r="D29" s="100">
        <f t="shared" si="0"/>
        <v>0.055652680652680656</v>
      </c>
      <c r="E29" s="101"/>
      <c r="F29" s="60"/>
      <c r="G29" s="60"/>
      <c r="H29" s="60"/>
      <c r="I29" s="60"/>
      <c r="J29" s="61"/>
      <c r="K29" s="60"/>
      <c r="L29" s="60"/>
      <c r="M29" s="60"/>
      <c r="N29" s="60"/>
    </row>
    <row r="30" spans="1:14" ht="25.5" customHeight="1">
      <c r="A30" s="97">
        <v>230</v>
      </c>
      <c r="B30" s="98" t="s">
        <v>161</v>
      </c>
      <c r="C30" s="99">
        <v>213</v>
      </c>
      <c r="D30" s="100">
        <f t="shared" si="0"/>
        <v>0.062062937062937064</v>
      </c>
      <c r="E30" s="101"/>
      <c r="F30" s="60"/>
      <c r="G30" s="60"/>
      <c r="H30" s="60"/>
      <c r="I30" s="60"/>
      <c r="J30" s="61"/>
      <c r="K30" s="60"/>
      <c r="L30" s="60"/>
      <c r="M30" s="60"/>
      <c r="N30" s="60"/>
    </row>
    <row r="31" spans="1:14" ht="25.5" customHeight="1">
      <c r="A31" s="97">
        <v>240</v>
      </c>
      <c r="B31" s="98" t="s">
        <v>162</v>
      </c>
      <c r="C31" s="99">
        <v>421</v>
      </c>
      <c r="D31" s="100">
        <f t="shared" si="0"/>
        <v>0.12266899766899766</v>
      </c>
      <c r="E31" s="101"/>
      <c r="F31" s="60"/>
      <c r="G31" s="60"/>
      <c r="H31" s="60"/>
      <c r="I31" s="60"/>
      <c r="J31" s="61"/>
      <c r="K31" s="60"/>
      <c r="L31" s="60"/>
      <c r="M31" s="60"/>
      <c r="N31" s="60"/>
    </row>
    <row r="32" spans="1:14" ht="25.5" customHeight="1">
      <c r="A32" s="97">
        <v>250</v>
      </c>
      <c r="B32" s="98" t="s">
        <v>163</v>
      </c>
      <c r="C32" s="99">
        <v>251</v>
      </c>
      <c r="D32" s="100">
        <f t="shared" si="0"/>
        <v>0.07313519813519813</v>
      </c>
      <c r="E32" s="101"/>
      <c r="F32" s="60"/>
      <c r="G32" s="60"/>
      <c r="H32" s="60"/>
      <c r="I32" s="60"/>
      <c r="J32" s="61"/>
      <c r="K32" s="60"/>
      <c r="L32" s="60"/>
      <c r="M32" s="60"/>
      <c r="N32" s="60"/>
    </row>
    <row r="33" spans="1:14" ht="25.5" customHeight="1">
      <c r="A33" s="97">
        <v>270</v>
      </c>
      <c r="B33" s="98" t="s">
        <v>164</v>
      </c>
      <c r="C33" s="99">
        <v>441</v>
      </c>
      <c r="D33" s="100">
        <f t="shared" si="0"/>
        <v>0.1284965034965035</v>
      </c>
      <c r="E33" s="101"/>
      <c r="F33" s="60"/>
      <c r="G33" s="90"/>
      <c r="H33" s="60"/>
      <c r="I33" s="60"/>
      <c r="J33" s="61"/>
      <c r="K33" s="60"/>
      <c r="L33" s="60"/>
      <c r="M33" s="60"/>
      <c r="N33" s="60"/>
    </row>
    <row r="34" spans="1:14" ht="25.5" customHeight="1">
      <c r="A34" s="97">
        <v>280</v>
      </c>
      <c r="B34" s="98" t="s">
        <v>165</v>
      </c>
      <c r="C34" s="99">
        <v>91</v>
      </c>
      <c r="D34" s="100">
        <f t="shared" si="0"/>
        <v>0.026515151515151516</v>
      </c>
      <c r="E34" s="101"/>
      <c r="F34" s="60"/>
      <c r="G34" s="60"/>
      <c r="H34" s="60"/>
      <c r="I34" s="60"/>
      <c r="J34" s="61"/>
      <c r="K34" s="60"/>
      <c r="L34" s="60"/>
      <c r="M34" s="60"/>
      <c r="N34" s="60"/>
    </row>
    <row r="35" spans="1:14" ht="25.5" customHeight="1">
      <c r="A35" s="97">
        <v>290</v>
      </c>
      <c r="B35" s="98" t="s">
        <v>166</v>
      </c>
      <c r="C35" s="99">
        <v>65</v>
      </c>
      <c r="D35" s="100">
        <f t="shared" si="0"/>
        <v>0.01893939393939394</v>
      </c>
      <c r="E35" s="101"/>
      <c r="F35" s="60"/>
      <c r="G35" s="60"/>
      <c r="H35" s="60"/>
      <c r="I35" s="60"/>
      <c r="J35" s="61"/>
      <c r="K35" s="60"/>
      <c r="L35" s="60"/>
      <c r="M35" s="60"/>
      <c r="N35" s="60"/>
    </row>
    <row r="36" spans="1:14" ht="25.5" customHeight="1">
      <c r="A36" s="97">
        <v>300</v>
      </c>
      <c r="B36" s="98" t="s">
        <v>167</v>
      </c>
      <c r="C36" s="99">
        <v>207</v>
      </c>
      <c r="D36" s="100">
        <f t="shared" si="0"/>
        <v>0.06031468531468531</v>
      </c>
      <c r="E36" s="101"/>
      <c r="F36" s="60"/>
      <c r="G36" s="60"/>
      <c r="H36" s="60"/>
      <c r="I36" s="60"/>
      <c r="J36" s="61"/>
      <c r="K36" s="60"/>
      <c r="L36" s="60"/>
      <c r="M36" s="60"/>
      <c r="N36" s="60"/>
    </row>
    <row r="37" spans="1:14" ht="25.5" customHeight="1">
      <c r="A37" s="97">
        <v>310</v>
      </c>
      <c r="B37" s="98" t="s">
        <v>168</v>
      </c>
      <c r="C37" s="99">
        <v>197</v>
      </c>
      <c r="D37" s="100">
        <f t="shared" si="0"/>
        <v>0.0574009324009324</v>
      </c>
      <c r="E37" s="101"/>
      <c r="F37" s="60"/>
      <c r="G37" s="60"/>
      <c r="H37" s="60"/>
      <c r="I37" s="60"/>
      <c r="J37" s="61"/>
      <c r="K37" s="60"/>
      <c r="L37" s="60"/>
      <c r="M37" s="60"/>
      <c r="N37" s="60"/>
    </row>
    <row r="38" spans="1:14" ht="25.5" customHeight="1">
      <c r="A38" s="97">
        <v>320</v>
      </c>
      <c r="B38" s="98" t="s">
        <v>169</v>
      </c>
      <c r="C38" s="99">
        <v>266</v>
      </c>
      <c r="D38" s="100">
        <f t="shared" si="0"/>
        <v>0.0775058275058275</v>
      </c>
      <c r="E38" s="101"/>
      <c r="F38" s="60"/>
      <c r="G38" s="60"/>
      <c r="H38" s="60"/>
      <c r="I38" s="60"/>
      <c r="J38" s="61"/>
      <c r="K38" s="60"/>
      <c r="L38" s="60"/>
      <c r="M38" s="60"/>
      <c r="N38" s="60"/>
    </row>
    <row r="39" spans="1:14" ht="25.5" customHeight="1">
      <c r="A39" s="97">
        <v>330</v>
      </c>
      <c r="B39" s="98" t="s">
        <v>170</v>
      </c>
      <c r="C39" s="99">
        <v>147</v>
      </c>
      <c r="D39" s="100">
        <f t="shared" si="0"/>
        <v>0.04283216783216783</v>
      </c>
      <c r="E39" s="101"/>
      <c r="F39" s="60"/>
      <c r="G39" s="60"/>
      <c r="H39" s="60"/>
      <c r="I39" s="60"/>
      <c r="J39" s="61"/>
      <c r="K39" s="60"/>
      <c r="L39" s="60"/>
      <c r="M39" s="60"/>
      <c r="N39" s="60"/>
    </row>
    <row r="40" spans="1:14" ht="25.5" customHeight="1">
      <c r="A40" s="97">
        <v>340</v>
      </c>
      <c r="B40" s="98" t="s">
        <v>171</v>
      </c>
      <c r="C40" s="99">
        <v>111</v>
      </c>
      <c r="D40" s="100">
        <f t="shared" si="0"/>
        <v>0.032342657342657344</v>
      </c>
      <c r="E40" s="101"/>
      <c r="F40" s="60"/>
      <c r="G40" s="60"/>
      <c r="H40" s="60"/>
      <c r="I40" s="60"/>
      <c r="J40" s="61"/>
      <c r="K40" s="60"/>
      <c r="L40" s="60"/>
      <c r="M40" s="60"/>
      <c r="N40" s="60"/>
    </row>
    <row r="41" spans="1:14" ht="25.5" customHeight="1">
      <c r="A41" s="97">
        <v>370</v>
      </c>
      <c r="B41" s="98" t="s">
        <v>172</v>
      </c>
      <c r="C41" s="99">
        <v>63</v>
      </c>
      <c r="D41" s="100">
        <f t="shared" si="0"/>
        <v>0.018356643356643356</v>
      </c>
      <c r="E41" s="101"/>
      <c r="F41" s="60"/>
      <c r="G41" s="60"/>
      <c r="H41" s="60"/>
      <c r="I41" s="60"/>
      <c r="J41" s="61"/>
      <c r="K41" s="60"/>
      <c r="L41" s="60"/>
      <c r="M41" s="60"/>
      <c r="N41" s="60"/>
    </row>
    <row r="42" spans="1:14" ht="25.5" customHeight="1">
      <c r="A42" s="97">
        <v>804</v>
      </c>
      <c r="B42" s="98" t="s">
        <v>173</v>
      </c>
      <c r="C42" s="99">
        <v>65</v>
      </c>
      <c r="D42" s="100">
        <f t="shared" si="0"/>
        <v>0.01893939393939394</v>
      </c>
      <c r="E42" s="101"/>
      <c r="F42" s="60"/>
      <c r="G42" s="60"/>
      <c r="H42" s="60"/>
      <c r="I42" s="60"/>
      <c r="J42" s="61"/>
      <c r="K42" s="60"/>
      <c r="L42" s="60"/>
      <c r="M42" s="60"/>
      <c r="N42" s="60"/>
    </row>
    <row r="43" spans="1:14" ht="25.5" customHeight="1">
      <c r="A43" s="97">
        <v>820</v>
      </c>
      <c r="B43" s="98" t="s">
        <v>174</v>
      </c>
      <c r="C43" s="99">
        <v>238</v>
      </c>
      <c r="D43" s="100">
        <f t="shared" si="0"/>
        <v>0.06934731934731934</v>
      </c>
      <c r="E43" s="101"/>
      <c r="F43" s="60"/>
      <c r="G43" s="60"/>
      <c r="H43" s="60"/>
      <c r="I43" s="60"/>
      <c r="J43" s="61"/>
      <c r="K43" s="60"/>
      <c r="L43" s="60"/>
      <c r="M43" s="60"/>
      <c r="N43" s="60"/>
    </row>
    <row r="44" spans="1:14" ht="25.5" customHeight="1">
      <c r="A44" s="97">
        <v>830</v>
      </c>
      <c r="B44" s="98" t="s">
        <v>175</v>
      </c>
      <c r="C44" s="99">
        <v>67</v>
      </c>
      <c r="D44" s="100">
        <f t="shared" si="0"/>
        <v>0.019522144522144524</v>
      </c>
      <c r="E44" s="101"/>
      <c r="F44" s="60"/>
      <c r="G44" s="60"/>
      <c r="H44" s="60"/>
      <c r="I44" s="60"/>
      <c r="J44" s="61"/>
      <c r="K44" s="60"/>
      <c r="L44" s="60"/>
      <c r="M44" s="60"/>
      <c r="N44" s="60"/>
    </row>
    <row r="45" spans="1:14" ht="25.5" customHeight="1">
      <c r="A45" s="97">
        <v>162</v>
      </c>
      <c r="B45" s="104" t="s">
        <v>176</v>
      </c>
      <c r="C45" s="99">
        <v>8</v>
      </c>
      <c r="D45" s="100">
        <f t="shared" si="0"/>
        <v>0.002331002331002331</v>
      </c>
      <c r="E45" s="101"/>
      <c r="F45" s="60"/>
      <c r="G45" s="60"/>
      <c r="H45" s="60"/>
      <c r="I45" s="60"/>
      <c r="J45" s="61"/>
      <c r="K45" s="60"/>
      <c r="L45" s="60"/>
      <c r="M45" s="60"/>
      <c r="N45" s="60"/>
    </row>
    <row r="46" spans="1:14" ht="17.25" customHeight="1">
      <c r="A46" s="105" t="s">
        <v>28</v>
      </c>
      <c r="B46" s="106"/>
      <c r="C46" s="99">
        <v>5</v>
      </c>
      <c r="D46" s="100">
        <f t="shared" si="0"/>
        <v>0.001456876456876457</v>
      </c>
      <c r="E46" s="101"/>
      <c r="F46" s="60"/>
      <c r="G46" s="60"/>
      <c r="H46" s="60"/>
      <c r="I46" s="60"/>
      <c r="J46" s="61"/>
      <c r="K46" s="60"/>
      <c r="L46" s="60"/>
      <c r="M46" s="60"/>
      <c r="N46" s="60"/>
    </row>
    <row r="47" spans="1:14" ht="12.75">
      <c r="A47" s="107" t="s">
        <v>26</v>
      </c>
      <c r="B47" s="108"/>
      <c r="C47" s="79">
        <f>SUM(C27:C46)</f>
        <v>3432</v>
      </c>
      <c r="D47" s="109">
        <f>C47/F8</f>
        <v>1</v>
      </c>
      <c r="E47" s="110"/>
      <c r="F47" s="60"/>
      <c r="G47" s="60"/>
      <c r="H47" s="60"/>
      <c r="I47" s="60"/>
      <c r="J47" s="61"/>
      <c r="K47" s="60"/>
      <c r="L47" s="60"/>
      <c r="M47" s="60"/>
      <c r="N47" s="60"/>
    </row>
    <row r="48" spans="1:14" ht="12.75">
      <c r="A48" s="111"/>
      <c r="B48" s="112"/>
      <c r="C48" s="112"/>
      <c r="D48" s="113"/>
      <c r="E48" s="60"/>
      <c r="F48" s="60"/>
      <c r="G48" s="60"/>
      <c r="H48" s="60"/>
      <c r="I48" s="60"/>
      <c r="J48" s="61"/>
      <c r="K48" s="60"/>
      <c r="L48" s="60"/>
      <c r="M48" s="60"/>
      <c r="N48" s="60"/>
    </row>
    <row r="49" spans="1:14" ht="12.75">
      <c r="A49" s="114"/>
      <c r="B49" s="114"/>
      <c r="C49" s="114"/>
      <c r="D49" s="114"/>
      <c r="E49" s="60"/>
      <c r="F49" s="60"/>
      <c r="G49" s="60"/>
      <c r="H49" s="60"/>
      <c r="I49" s="60"/>
      <c r="J49" s="61"/>
      <c r="K49" s="60"/>
      <c r="L49" s="60"/>
      <c r="M49" s="60"/>
      <c r="N49" s="60"/>
    </row>
    <row r="50" spans="1:14" ht="12.75">
      <c r="A50" s="111"/>
      <c r="B50" s="112"/>
      <c r="C50" s="112"/>
      <c r="D50" s="113"/>
      <c r="E50" s="60"/>
      <c r="F50" s="60"/>
      <c r="G50" s="60"/>
      <c r="H50" s="60"/>
      <c r="I50" s="60"/>
      <c r="J50" s="61"/>
      <c r="K50" s="60"/>
      <c r="L50" s="60"/>
      <c r="M50" s="60"/>
      <c r="N50" s="60"/>
    </row>
    <row r="51" spans="1:14" ht="12.75">
      <c r="A51" s="111"/>
      <c r="B51" s="112"/>
      <c r="C51" s="112"/>
      <c r="D51" s="113"/>
      <c r="E51" s="60"/>
      <c r="F51" s="60"/>
      <c r="G51" s="60"/>
      <c r="H51" s="60"/>
      <c r="I51" s="60"/>
      <c r="J51" s="61"/>
      <c r="K51" s="60"/>
      <c r="L51" s="60"/>
      <c r="M51" s="60"/>
      <c r="N51" s="60"/>
    </row>
    <row r="52" spans="1:14" ht="15">
      <c r="A52" s="115" t="s">
        <v>177</v>
      </c>
      <c r="B52" s="112"/>
      <c r="C52" s="112"/>
      <c r="D52" s="113"/>
      <c r="E52" s="60"/>
      <c r="F52" s="60"/>
      <c r="G52" s="60"/>
      <c r="H52" s="60"/>
      <c r="I52" s="60"/>
      <c r="J52" s="61"/>
      <c r="K52" s="60"/>
      <c r="L52" s="60"/>
      <c r="M52" s="60"/>
      <c r="N52" s="60"/>
    </row>
    <row r="53" spans="1:14" ht="12.75">
      <c r="A53" s="68"/>
      <c r="B53" s="69"/>
      <c r="C53" s="69"/>
      <c r="D53" s="69"/>
      <c r="E53" s="60"/>
      <c r="F53" s="60"/>
      <c r="G53" s="60"/>
      <c r="H53" s="60"/>
      <c r="I53" s="60"/>
      <c r="J53" s="61"/>
      <c r="K53" s="60"/>
      <c r="L53" s="60"/>
      <c r="M53" s="60"/>
      <c r="N53" s="60"/>
    </row>
    <row r="54" spans="1:14" ht="24">
      <c r="A54" s="116" t="s">
        <v>0</v>
      </c>
      <c r="B54" s="116"/>
      <c r="C54" s="94" t="s">
        <v>157</v>
      </c>
      <c r="D54" s="94" t="s">
        <v>8</v>
      </c>
      <c r="E54" s="117"/>
      <c r="F54" s="60"/>
      <c r="G54" s="60"/>
      <c r="H54" s="60"/>
      <c r="I54" s="60"/>
      <c r="J54" s="61"/>
      <c r="K54" s="60"/>
      <c r="L54" s="60"/>
      <c r="M54" s="60"/>
      <c r="N54" s="60"/>
    </row>
    <row r="55" spans="1:14" ht="12.75">
      <c r="A55" s="118" t="s">
        <v>48</v>
      </c>
      <c r="B55" s="118"/>
      <c r="C55" s="99">
        <v>405</v>
      </c>
      <c r="D55" s="100">
        <f aca="true" t="shared" si="1" ref="D55:D79">C55/$C$102</f>
        <v>0.11800699300699301</v>
      </c>
      <c r="E55" s="101"/>
      <c r="F55" s="60"/>
      <c r="G55" s="60"/>
      <c r="H55" s="60"/>
      <c r="I55" s="60"/>
      <c r="J55" s="61"/>
      <c r="K55" s="60"/>
      <c r="L55" s="60"/>
      <c r="M55" s="60"/>
      <c r="N55" s="60"/>
    </row>
    <row r="56" spans="1:14" ht="12.75">
      <c r="A56" s="118" t="s">
        <v>49</v>
      </c>
      <c r="B56" s="118"/>
      <c r="C56" s="99">
        <v>197</v>
      </c>
      <c r="D56" s="100">
        <f t="shared" si="1"/>
        <v>0.0574009324009324</v>
      </c>
      <c r="E56" s="101"/>
      <c r="F56" s="60"/>
      <c r="G56" s="60"/>
      <c r="H56" s="60"/>
      <c r="I56" s="60"/>
      <c r="J56" s="61"/>
      <c r="K56" s="60"/>
      <c r="L56" s="60"/>
      <c r="M56" s="60"/>
      <c r="N56" s="60"/>
    </row>
    <row r="57" spans="1:14" ht="12.75">
      <c r="A57" s="118" t="s">
        <v>50</v>
      </c>
      <c r="B57" s="118"/>
      <c r="C57" s="99">
        <v>1</v>
      </c>
      <c r="D57" s="100">
        <f t="shared" si="1"/>
        <v>0.0002913752913752914</v>
      </c>
      <c r="E57" s="101"/>
      <c r="F57" s="60"/>
      <c r="G57" s="60"/>
      <c r="H57" s="60"/>
      <c r="I57" s="60"/>
      <c r="J57" s="61"/>
      <c r="K57" s="60"/>
      <c r="L57" s="60"/>
      <c r="M57" s="60"/>
      <c r="N57" s="60"/>
    </row>
    <row r="58" spans="1:14" ht="12.75">
      <c r="A58" s="118" t="s">
        <v>51</v>
      </c>
      <c r="B58" s="118"/>
      <c r="C58" s="99">
        <v>61</v>
      </c>
      <c r="D58" s="100">
        <f t="shared" si="1"/>
        <v>0.017773892773892772</v>
      </c>
      <c r="E58" s="101"/>
      <c r="F58" s="60"/>
      <c r="G58" s="60"/>
      <c r="H58" s="60"/>
      <c r="I58" s="60"/>
      <c r="J58" s="61"/>
      <c r="K58" s="60"/>
      <c r="L58" s="60"/>
      <c r="M58" s="60"/>
      <c r="N58" s="60"/>
    </row>
    <row r="59" spans="1:14" ht="12.75">
      <c r="A59" s="118" t="s">
        <v>52</v>
      </c>
      <c r="B59" s="118"/>
      <c r="C59" s="99">
        <v>16</v>
      </c>
      <c r="D59" s="100">
        <f t="shared" si="1"/>
        <v>0.004662004662004662</v>
      </c>
      <c r="E59" s="101"/>
      <c r="F59" s="60"/>
      <c r="G59" s="60"/>
      <c r="H59" s="60"/>
      <c r="I59" s="60"/>
      <c r="J59" s="61"/>
      <c r="K59" s="60"/>
      <c r="L59" s="60"/>
      <c r="M59" s="60"/>
      <c r="N59" s="60"/>
    </row>
    <row r="60" spans="1:14" ht="12.75">
      <c r="A60" s="118" t="s">
        <v>53</v>
      </c>
      <c r="B60" s="118"/>
      <c r="C60" s="99">
        <v>32</v>
      </c>
      <c r="D60" s="100">
        <f t="shared" si="1"/>
        <v>0.009324009324009324</v>
      </c>
      <c r="E60" s="101"/>
      <c r="F60" s="60"/>
      <c r="G60" s="60"/>
      <c r="H60" s="60"/>
      <c r="I60" s="60"/>
      <c r="J60" s="61"/>
      <c r="K60" s="60"/>
      <c r="L60" s="60"/>
      <c r="M60" s="60"/>
      <c r="N60" s="60"/>
    </row>
    <row r="61" spans="1:14" ht="12.75">
      <c r="A61" s="118" t="s">
        <v>54</v>
      </c>
      <c r="B61" s="118"/>
      <c r="C61" s="99">
        <v>25</v>
      </c>
      <c r="D61" s="100">
        <f t="shared" si="1"/>
        <v>0.007284382284382284</v>
      </c>
      <c r="E61" s="101"/>
      <c r="F61" s="60"/>
      <c r="G61" s="60"/>
      <c r="H61" s="60"/>
      <c r="I61" s="60"/>
      <c r="J61" s="61"/>
      <c r="K61" s="60"/>
      <c r="L61" s="60"/>
      <c r="M61" s="60"/>
      <c r="N61" s="60"/>
    </row>
    <row r="62" spans="1:14" ht="12.75">
      <c r="A62" s="118" t="s">
        <v>178</v>
      </c>
      <c r="B62" s="118"/>
      <c r="C62" s="99">
        <v>24</v>
      </c>
      <c r="D62" s="100">
        <f t="shared" si="1"/>
        <v>0.006993006993006993</v>
      </c>
      <c r="E62" s="101"/>
      <c r="F62" s="60"/>
      <c r="G62" s="60"/>
      <c r="H62" s="60"/>
      <c r="I62" s="60"/>
      <c r="J62" s="61"/>
      <c r="K62" s="60"/>
      <c r="L62" s="60"/>
      <c r="M62" s="60"/>
      <c r="N62" s="60"/>
    </row>
    <row r="63" spans="1:14" ht="12.75">
      <c r="A63" s="118" t="s">
        <v>179</v>
      </c>
      <c r="B63" s="118"/>
      <c r="C63" s="99">
        <v>13</v>
      </c>
      <c r="D63" s="100">
        <f t="shared" si="1"/>
        <v>0.003787878787878788</v>
      </c>
      <c r="E63" s="101"/>
      <c r="F63" s="60"/>
      <c r="G63" s="60"/>
      <c r="H63" s="60"/>
      <c r="I63" s="60"/>
      <c r="J63" s="61"/>
      <c r="K63" s="60"/>
      <c r="L63" s="60"/>
      <c r="M63" s="60"/>
      <c r="N63" s="60"/>
    </row>
    <row r="64" spans="1:14" ht="12.75">
      <c r="A64" s="118" t="s">
        <v>180</v>
      </c>
      <c r="B64" s="118"/>
      <c r="C64" s="99">
        <v>24</v>
      </c>
      <c r="D64" s="100">
        <f t="shared" si="1"/>
        <v>0.006993006993006993</v>
      </c>
      <c r="E64" s="101"/>
      <c r="F64" s="60"/>
      <c r="G64" s="60"/>
      <c r="H64" s="60"/>
      <c r="I64" s="60"/>
      <c r="J64" s="61"/>
      <c r="K64" s="60"/>
      <c r="L64" s="60"/>
      <c r="M64" s="60"/>
      <c r="N64" s="60"/>
    </row>
    <row r="65" spans="1:14" ht="12.75">
      <c r="A65" s="118" t="s">
        <v>181</v>
      </c>
      <c r="B65" s="118"/>
      <c r="C65" s="99">
        <v>7</v>
      </c>
      <c r="D65" s="100">
        <f t="shared" si="1"/>
        <v>0.0020396270396270395</v>
      </c>
      <c r="E65" s="101"/>
      <c r="F65" s="60"/>
      <c r="G65" s="60"/>
      <c r="H65" s="60"/>
      <c r="I65" s="60"/>
      <c r="J65" s="61"/>
      <c r="K65" s="60"/>
      <c r="L65" s="60"/>
      <c r="M65" s="60"/>
      <c r="N65" s="60"/>
    </row>
    <row r="66" spans="1:14" ht="12.75">
      <c r="A66" s="118" t="s">
        <v>66</v>
      </c>
      <c r="B66" s="118"/>
      <c r="C66" s="99">
        <f>63+24</f>
        <v>87</v>
      </c>
      <c r="D66" s="100">
        <f t="shared" si="1"/>
        <v>0.025349650349650348</v>
      </c>
      <c r="E66" s="101"/>
      <c r="F66" s="60"/>
      <c r="G66" s="60"/>
      <c r="H66" s="60"/>
      <c r="I66" s="60"/>
      <c r="J66" s="61"/>
      <c r="K66" s="60"/>
      <c r="L66" s="60"/>
      <c r="M66" s="60"/>
      <c r="N66" s="60"/>
    </row>
    <row r="67" spans="1:14" ht="12.75">
      <c r="A67" s="118" t="s">
        <v>182</v>
      </c>
      <c r="B67" s="118"/>
      <c r="C67" s="99">
        <v>94</v>
      </c>
      <c r="D67" s="100">
        <f t="shared" si="1"/>
        <v>0.027389277389277388</v>
      </c>
      <c r="E67" s="101"/>
      <c r="F67" s="60"/>
      <c r="G67" s="60"/>
      <c r="H67" s="60"/>
      <c r="I67" s="60"/>
      <c r="J67" s="61"/>
      <c r="K67" s="60"/>
      <c r="L67" s="60"/>
      <c r="M67" s="60"/>
      <c r="N67" s="60"/>
    </row>
    <row r="68" spans="1:14" ht="12.75">
      <c r="A68" s="118" t="s">
        <v>183</v>
      </c>
      <c r="B68" s="118"/>
      <c r="C68" s="99">
        <v>82</v>
      </c>
      <c r="D68" s="100">
        <f t="shared" si="1"/>
        <v>0.023892773892773892</v>
      </c>
      <c r="E68" s="101"/>
      <c r="F68" s="60"/>
      <c r="G68" s="60"/>
      <c r="H68" s="60"/>
      <c r="I68" s="60"/>
      <c r="J68" s="61"/>
      <c r="K68" s="60"/>
      <c r="L68" s="60"/>
      <c r="M68" s="60"/>
      <c r="N68" s="60"/>
    </row>
    <row r="69" spans="1:14" ht="26.25" customHeight="1">
      <c r="A69" s="118" t="s">
        <v>184</v>
      </c>
      <c r="B69" s="118"/>
      <c r="C69" s="99">
        <v>67</v>
      </c>
      <c r="D69" s="100">
        <f t="shared" si="1"/>
        <v>0.019522144522144524</v>
      </c>
      <c r="E69" s="101"/>
      <c r="F69" s="60"/>
      <c r="G69" s="60"/>
      <c r="H69" s="60"/>
      <c r="I69" s="60"/>
      <c r="J69" s="61"/>
      <c r="K69" s="60"/>
      <c r="L69" s="60"/>
      <c r="M69" s="60"/>
      <c r="N69" s="60"/>
    </row>
    <row r="70" spans="1:14" ht="12.75">
      <c r="A70" s="118" t="s">
        <v>67</v>
      </c>
      <c r="B70" s="118"/>
      <c r="C70" s="99">
        <v>17</v>
      </c>
      <c r="D70" s="100">
        <f t="shared" si="1"/>
        <v>0.004953379953379953</v>
      </c>
      <c r="E70" s="101"/>
      <c r="F70" s="60"/>
      <c r="G70" s="60"/>
      <c r="H70" s="60"/>
      <c r="I70" s="60"/>
      <c r="J70" s="61"/>
      <c r="K70" s="60"/>
      <c r="L70" s="60"/>
      <c r="M70" s="60"/>
      <c r="N70" s="60"/>
    </row>
    <row r="71" spans="1:14" ht="12.75">
      <c r="A71" s="118" t="s">
        <v>185</v>
      </c>
      <c r="B71" s="118"/>
      <c r="C71" s="99">
        <v>61</v>
      </c>
      <c r="D71" s="100">
        <f t="shared" si="1"/>
        <v>0.017773892773892772</v>
      </c>
      <c r="E71" s="101"/>
      <c r="F71" s="60"/>
      <c r="G71" s="60"/>
      <c r="H71" s="60"/>
      <c r="I71" s="60"/>
      <c r="J71" s="61"/>
      <c r="K71" s="60"/>
      <c r="L71" s="60"/>
      <c r="M71" s="60"/>
      <c r="N71" s="60"/>
    </row>
    <row r="72" spans="1:14" ht="12.75">
      <c r="A72" s="118" t="s">
        <v>186</v>
      </c>
      <c r="B72" s="118"/>
      <c r="C72" s="99">
        <v>66</v>
      </c>
      <c r="D72" s="100">
        <f t="shared" si="1"/>
        <v>0.019230769230769232</v>
      </c>
      <c r="E72" s="101"/>
      <c r="F72" s="60"/>
      <c r="G72" s="60"/>
      <c r="H72" s="60"/>
      <c r="I72" s="60"/>
      <c r="J72" s="61"/>
      <c r="K72" s="60"/>
      <c r="L72" s="60"/>
      <c r="M72" s="60"/>
      <c r="N72" s="60"/>
    </row>
    <row r="73" spans="1:14" ht="12.75">
      <c r="A73" s="118" t="s">
        <v>55</v>
      </c>
      <c r="B73" s="118"/>
      <c r="C73" s="99">
        <v>85</v>
      </c>
      <c r="D73" s="100">
        <f t="shared" si="1"/>
        <v>0.024766899766899768</v>
      </c>
      <c r="E73" s="101"/>
      <c r="F73" s="60"/>
      <c r="G73" s="60"/>
      <c r="H73" s="60"/>
      <c r="I73" s="60"/>
      <c r="J73" s="61"/>
      <c r="K73" s="60"/>
      <c r="L73" s="60"/>
      <c r="M73" s="60"/>
      <c r="N73" s="60"/>
    </row>
    <row r="74" spans="1:14" ht="12.75">
      <c r="A74" s="118" t="s">
        <v>56</v>
      </c>
      <c r="B74" s="118"/>
      <c r="C74" s="99">
        <v>150</v>
      </c>
      <c r="D74" s="100">
        <f t="shared" si="1"/>
        <v>0.043706293706293704</v>
      </c>
      <c r="E74" s="101"/>
      <c r="F74" s="60"/>
      <c r="G74" s="60"/>
      <c r="H74" s="60"/>
      <c r="I74" s="60"/>
      <c r="J74" s="61"/>
      <c r="K74" s="60"/>
      <c r="L74" s="60"/>
      <c r="M74" s="60"/>
      <c r="N74" s="60"/>
    </row>
    <row r="75" spans="1:14" ht="12.75">
      <c r="A75" s="118" t="s">
        <v>57</v>
      </c>
      <c r="B75" s="118"/>
      <c r="C75" s="99">
        <v>277</v>
      </c>
      <c r="D75" s="100">
        <f t="shared" si="1"/>
        <v>0.08071095571095571</v>
      </c>
      <c r="E75" s="101"/>
      <c r="F75" s="60"/>
      <c r="G75" s="60"/>
      <c r="H75" s="60"/>
      <c r="I75" s="60"/>
      <c r="J75" s="96"/>
      <c r="K75" s="60"/>
      <c r="L75" s="60"/>
      <c r="M75" s="60"/>
      <c r="N75" s="60"/>
    </row>
    <row r="76" spans="1:14" ht="12.75">
      <c r="A76" s="118" t="s">
        <v>58</v>
      </c>
      <c r="B76" s="118"/>
      <c r="C76" s="99">
        <v>67</v>
      </c>
      <c r="D76" s="100">
        <f t="shared" si="1"/>
        <v>0.019522144522144524</v>
      </c>
      <c r="E76" s="101"/>
      <c r="F76" s="90"/>
      <c r="G76" s="60"/>
      <c r="H76" s="60"/>
      <c r="I76" s="60"/>
      <c r="J76" s="61"/>
      <c r="K76" s="60"/>
      <c r="L76" s="60"/>
      <c r="M76" s="60"/>
      <c r="N76" s="60"/>
    </row>
    <row r="77" spans="1:14" ht="12.75">
      <c r="A77" s="118" t="s">
        <v>187</v>
      </c>
      <c r="B77" s="118"/>
      <c r="C77" s="99">
        <v>6</v>
      </c>
      <c r="D77" s="100">
        <f t="shared" si="1"/>
        <v>0.0017482517482517483</v>
      </c>
      <c r="E77" s="101"/>
      <c r="F77" s="60"/>
      <c r="G77" s="60"/>
      <c r="H77" s="60"/>
      <c r="I77" s="60"/>
      <c r="J77" s="61"/>
      <c r="K77" s="60"/>
      <c r="L77" s="60"/>
      <c r="M77" s="60"/>
      <c r="N77" s="60"/>
    </row>
    <row r="78" spans="1:14" ht="12.75">
      <c r="A78" s="118" t="s">
        <v>188</v>
      </c>
      <c r="B78" s="118"/>
      <c r="C78" s="99">
        <v>41</v>
      </c>
      <c r="D78" s="100">
        <f t="shared" si="1"/>
        <v>0.011946386946386946</v>
      </c>
      <c r="E78" s="101"/>
      <c r="F78" s="60"/>
      <c r="G78" s="60"/>
      <c r="H78" s="60"/>
      <c r="I78" s="60"/>
      <c r="J78" s="61"/>
      <c r="K78" s="60"/>
      <c r="L78" s="60"/>
      <c r="M78" s="60"/>
      <c r="N78" s="60"/>
    </row>
    <row r="79" spans="1:14" ht="12.75">
      <c r="A79" s="118" t="s">
        <v>59</v>
      </c>
      <c r="B79" s="118"/>
      <c r="C79" s="99">
        <v>118</v>
      </c>
      <c r="D79" s="100">
        <f t="shared" si="1"/>
        <v>0.034382284382284384</v>
      </c>
      <c r="E79" s="101"/>
      <c r="F79" s="60"/>
      <c r="G79" s="60"/>
      <c r="H79" s="60"/>
      <c r="I79" s="60"/>
      <c r="J79" s="61"/>
      <c r="K79" s="60"/>
      <c r="L79" s="60"/>
      <c r="M79" s="60"/>
      <c r="N79" s="60"/>
    </row>
    <row r="80" spans="1:14" ht="12.75">
      <c r="A80" s="118" t="s">
        <v>189</v>
      </c>
      <c r="B80" s="118"/>
      <c r="C80" s="103" t="s">
        <v>190</v>
      </c>
      <c r="D80" s="119" t="s">
        <v>190</v>
      </c>
      <c r="E80" s="101"/>
      <c r="F80" s="60"/>
      <c r="G80" s="60"/>
      <c r="H80" s="60"/>
      <c r="I80" s="60"/>
      <c r="J80" s="61"/>
      <c r="K80" s="60"/>
      <c r="L80" s="60"/>
      <c r="M80" s="60"/>
      <c r="N80" s="60"/>
    </row>
    <row r="81" spans="1:14" ht="12.75">
      <c r="A81" s="118" t="s">
        <v>68</v>
      </c>
      <c r="B81" s="118"/>
      <c r="C81" s="99">
        <v>141</v>
      </c>
      <c r="D81" s="100">
        <f aca="true" t="shared" si="2" ref="D81:D89">C81/$C$102</f>
        <v>0.04108391608391608</v>
      </c>
      <c r="E81" s="101"/>
      <c r="F81" s="60"/>
      <c r="G81" s="60"/>
      <c r="H81" s="60"/>
      <c r="I81" s="60"/>
      <c r="J81" s="61"/>
      <c r="K81" s="60"/>
      <c r="L81" s="60"/>
      <c r="M81" s="60"/>
      <c r="N81" s="60"/>
    </row>
    <row r="82" spans="1:14" ht="12.75">
      <c r="A82" s="118" t="s">
        <v>136</v>
      </c>
      <c r="B82" s="118"/>
      <c r="C82" s="99">
        <v>29</v>
      </c>
      <c r="D82" s="100">
        <f t="shared" si="2"/>
        <v>0.00844988344988345</v>
      </c>
      <c r="E82" s="101"/>
      <c r="F82" s="60"/>
      <c r="G82" s="60"/>
      <c r="H82" s="60"/>
      <c r="I82" s="60"/>
      <c r="J82" s="61"/>
      <c r="K82" s="60"/>
      <c r="L82" s="60"/>
      <c r="M82" s="60"/>
      <c r="N82" s="60"/>
    </row>
    <row r="83" spans="1:14" ht="12.75">
      <c r="A83" s="118" t="s">
        <v>60</v>
      </c>
      <c r="B83" s="118"/>
      <c r="C83" s="99">
        <v>222</v>
      </c>
      <c r="D83" s="100">
        <f t="shared" si="2"/>
        <v>0.06468531468531469</v>
      </c>
      <c r="E83" s="101"/>
      <c r="F83" s="60"/>
      <c r="G83" s="60"/>
      <c r="H83" s="60"/>
      <c r="I83" s="60"/>
      <c r="J83" s="61"/>
      <c r="K83" s="60"/>
      <c r="L83" s="60"/>
      <c r="M83" s="60"/>
      <c r="N83" s="60"/>
    </row>
    <row r="84" spans="1:14" ht="12.75">
      <c r="A84" s="118" t="s">
        <v>139</v>
      </c>
      <c r="B84" s="118"/>
      <c r="C84" s="99">
        <v>10</v>
      </c>
      <c r="D84" s="100">
        <f t="shared" si="2"/>
        <v>0.002913752913752914</v>
      </c>
      <c r="E84" s="101"/>
      <c r="F84" s="60"/>
      <c r="G84" s="60"/>
      <c r="H84" s="60"/>
      <c r="I84" s="60"/>
      <c r="J84" s="61"/>
      <c r="K84" s="60"/>
      <c r="L84" s="60"/>
      <c r="M84" s="60"/>
      <c r="N84" s="60"/>
    </row>
    <row r="85" spans="1:14" ht="12.75">
      <c r="A85" s="118" t="s">
        <v>191</v>
      </c>
      <c r="B85" s="118"/>
      <c r="C85" s="99">
        <v>12</v>
      </c>
      <c r="D85" s="100">
        <f t="shared" si="2"/>
        <v>0.0034965034965034965</v>
      </c>
      <c r="E85" s="101"/>
      <c r="F85" s="60"/>
      <c r="G85" s="60"/>
      <c r="H85" s="60"/>
      <c r="I85" s="60"/>
      <c r="J85" s="61"/>
      <c r="K85" s="60"/>
      <c r="L85" s="60"/>
      <c r="M85" s="60"/>
      <c r="N85" s="60"/>
    </row>
    <row r="86" spans="1:14" ht="12.75">
      <c r="A86" s="118" t="s">
        <v>61</v>
      </c>
      <c r="B86" s="118"/>
      <c r="C86" s="99">
        <v>468</v>
      </c>
      <c r="D86" s="100">
        <f t="shared" si="2"/>
        <v>0.13636363636363635</v>
      </c>
      <c r="E86" s="101"/>
      <c r="F86" s="60"/>
      <c r="G86" s="60"/>
      <c r="H86" s="60"/>
      <c r="I86" s="60"/>
      <c r="J86" s="61"/>
      <c r="K86" s="60"/>
      <c r="L86" s="60"/>
      <c r="M86" s="60"/>
      <c r="N86" s="60"/>
    </row>
    <row r="87" spans="1:14" ht="12.75">
      <c r="A87" s="118" t="s">
        <v>69</v>
      </c>
      <c r="B87" s="118"/>
      <c r="C87" s="99">
        <v>256</v>
      </c>
      <c r="D87" s="100">
        <f t="shared" si="2"/>
        <v>0.07459207459207459</v>
      </c>
      <c r="E87" s="101"/>
      <c r="F87" s="60"/>
      <c r="G87" s="60"/>
      <c r="H87" s="60"/>
      <c r="I87" s="60"/>
      <c r="J87" s="61"/>
      <c r="K87" s="60"/>
      <c r="L87" s="60"/>
      <c r="M87" s="60"/>
      <c r="N87" s="60"/>
    </row>
    <row r="88" spans="1:14" ht="12.75">
      <c r="A88" s="118" t="s">
        <v>62</v>
      </c>
      <c r="B88" s="118"/>
      <c r="C88" s="99">
        <v>62</v>
      </c>
      <c r="D88" s="100">
        <f t="shared" si="2"/>
        <v>0.018065268065268064</v>
      </c>
      <c r="E88" s="101"/>
      <c r="F88" s="60"/>
      <c r="G88" s="60"/>
      <c r="H88" s="60"/>
      <c r="I88" s="60"/>
      <c r="J88" s="61"/>
      <c r="K88" s="60"/>
      <c r="L88" s="60"/>
      <c r="M88" s="60"/>
      <c r="N88" s="60"/>
    </row>
    <row r="89" spans="1:14" ht="12.75">
      <c r="A89" s="118" t="s">
        <v>192</v>
      </c>
      <c r="B89" s="118"/>
      <c r="C89" s="99">
        <v>2</v>
      </c>
      <c r="D89" s="100">
        <f t="shared" si="2"/>
        <v>0.0005827505827505828</v>
      </c>
      <c r="E89" s="101"/>
      <c r="F89" s="60"/>
      <c r="G89" s="60"/>
      <c r="H89" s="60"/>
      <c r="I89" s="60"/>
      <c r="J89" s="61"/>
      <c r="K89" s="60"/>
      <c r="L89" s="60"/>
      <c r="M89" s="60"/>
      <c r="N89" s="60"/>
    </row>
    <row r="90" spans="1:14" ht="12.75">
      <c r="A90" s="118" t="s">
        <v>193</v>
      </c>
      <c r="B90" s="118"/>
      <c r="C90" s="103" t="s">
        <v>190</v>
      </c>
      <c r="D90" s="119" t="s">
        <v>190</v>
      </c>
      <c r="E90" s="101"/>
      <c r="F90" s="60"/>
      <c r="G90" s="60"/>
      <c r="H90" s="60"/>
      <c r="I90" s="60"/>
      <c r="J90" s="61"/>
      <c r="K90" s="60"/>
      <c r="L90" s="60"/>
      <c r="M90" s="60"/>
      <c r="N90" s="60"/>
    </row>
    <row r="91" spans="1:14" ht="12.75">
      <c r="A91" s="118" t="s">
        <v>141</v>
      </c>
      <c r="B91" s="118"/>
      <c r="C91" s="99">
        <v>27</v>
      </c>
      <c r="D91" s="100">
        <f>C91/$C$102</f>
        <v>0.007867132867132868</v>
      </c>
      <c r="E91" s="101"/>
      <c r="F91" s="60"/>
      <c r="G91" s="60"/>
      <c r="H91" s="60"/>
      <c r="I91" s="60"/>
      <c r="J91" s="61"/>
      <c r="K91" s="60"/>
      <c r="L91" s="60"/>
      <c r="M91" s="60"/>
      <c r="N91" s="60"/>
    </row>
    <row r="92" spans="1:14" ht="12.75">
      <c r="A92" s="118" t="s">
        <v>142</v>
      </c>
      <c r="B92" s="118"/>
      <c r="C92" s="99">
        <v>38</v>
      </c>
      <c r="D92" s="100">
        <f>C92/$C$102</f>
        <v>0.011072261072261072</v>
      </c>
      <c r="E92" s="101"/>
      <c r="F92" s="60"/>
      <c r="G92" s="60"/>
      <c r="H92" s="60"/>
      <c r="I92" s="60"/>
      <c r="J92" s="61"/>
      <c r="K92" s="60"/>
      <c r="L92" s="60"/>
      <c r="M92" s="60"/>
      <c r="N92" s="60"/>
    </row>
    <row r="93" spans="1:14" ht="12.75">
      <c r="A93" s="118" t="s">
        <v>63</v>
      </c>
      <c r="B93" s="118"/>
      <c r="C93" s="99">
        <v>37</v>
      </c>
      <c r="D93" s="100">
        <f>C93/$C$102</f>
        <v>0.01078088578088578</v>
      </c>
      <c r="E93" s="101"/>
      <c r="F93" s="60"/>
      <c r="G93" s="60"/>
      <c r="H93" s="60"/>
      <c r="I93" s="60"/>
      <c r="J93" s="61"/>
      <c r="K93" s="60"/>
      <c r="L93" s="60"/>
      <c r="M93" s="60"/>
      <c r="N93" s="60"/>
    </row>
    <row r="94" spans="1:14" ht="12.75">
      <c r="A94" s="118" t="s">
        <v>64</v>
      </c>
      <c r="B94" s="118"/>
      <c r="C94" s="103" t="s">
        <v>190</v>
      </c>
      <c r="D94" s="119" t="s">
        <v>190</v>
      </c>
      <c r="E94" s="101"/>
      <c r="F94" s="60"/>
      <c r="G94" s="60"/>
      <c r="H94" s="60"/>
      <c r="I94" s="60"/>
      <c r="J94" s="61"/>
      <c r="K94" s="60"/>
      <c r="L94" s="60"/>
      <c r="M94" s="60"/>
      <c r="N94" s="60"/>
    </row>
    <row r="95" spans="1:14" ht="12.75">
      <c r="A95" s="118" t="s">
        <v>65</v>
      </c>
      <c r="B95" s="118"/>
      <c r="C95" s="99">
        <v>1</v>
      </c>
      <c r="D95" s="100">
        <f aca="true" t="shared" si="3" ref="D95:D102">C95/$C$102</f>
        <v>0.0002913752913752914</v>
      </c>
      <c r="E95" s="101"/>
      <c r="F95" s="60"/>
      <c r="G95" s="60"/>
      <c r="H95" s="60"/>
      <c r="I95" s="60"/>
      <c r="J95" s="61"/>
      <c r="K95" s="60"/>
      <c r="L95" s="60"/>
      <c r="M95" s="60"/>
      <c r="N95" s="60"/>
    </row>
    <row r="96" spans="1:14" ht="24.75" customHeight="1">
      <c r="A96" s="120" t="s">
        <v>194</v>
      </c>
      <c r="B96" s="121"/>
      <c r="C96" s="99">
        <v>1</v>
      </c>
      <c r="D96" s="100">
        <f t="shared" si="3"/>
        <v>0.0002913752913752914</v>
      </c>
      <c r="E96" s="101"/>
      <c r="F96" s="60"/>
      <c r="G96" s="60"/>
      <c r="H96" s="60"/>
      <c r="I96" s="60"/>
      <c r="J96" s="61"/>
      <c r="K96" s="60"/>
      <c r="L96" s="60"/>
      <c r="M96" s="60"/>
      <c r="N96" s="60"/>
    </row>
    <row r="97" spans="1:14" ht="24.75" customHeight="1">
      <c r="A97" s="118" t="s">
        <v>195</v>
      </c>
      <c r="B97" s="118"/>
      <c r="C97" s="99">
        <v>1</v>
      </c>
      <c r="D97" s="100">
        <f t="shared" si="3"/>
        <v>0.0002913752913752914</v>
      </c>
      <c r="E97" s="101"/>
      <c r="F97" s="60"/>
      <c r="G97" s="60"/>
      <c r="H97" s="60"/>
      <c r="I97" s="60"/>
      <c r="J97" s="61"/>
      <c r="K97" s="60"/>
      <c r="L97" s="60"/>
      <c r="M97" s="60"/>
      <c r="N97" s="60"/>
    </row>
    <row r="98" spans="1:14" ht="12.75">
      <c r="A98" s="118" t="s">
        <v>196</v>
      </c>
      <c r="B98" s="118"/>
      <c r="C98" s="99">
        <v>5</v>
      </c>
      <c r="D98" s="100">
        <f t="shared" si="3"/>
        <v>0.001456876456876457</v>
      </c>
      <c r="E98" s="101"/>
      <c r="F98" s="60"/>
      <c r="G98" s="60"/>
      <c r="H98" s="60"/>
      <c r="I98" s="60"/>
      <c r="J98" s="61"/>
      <c r="K98" s="60"/>
      <c r="L98" s="60"/>
      <c r="M98" s="60"/>
      <c r="N98" s="60"/>
    </row>
    <row r="99" spans="1:14" ht="12.75">
      <c r="A99" s="118" t="s">
        <v>197</v>
      </c>
      <c r="B99" s="118"/>
      <c r="C99" s="99">
        <v>5</v>
      </c>
      <c r="D99" s="100">
        <f t="shared" si="3"/>
        <v>0.001456876456876457</v>
      </c>
      <c r="E99" s="101"/>
      <c r="F99" s="60"/>
      <c r="G99" s="60"/>
      <c r="H99" s="60"/>
      <c r="I99" s="60"/>
      <c r="J99" s="61"/>
      <c r="K99" s="60"/>
      <c r="L99" s="60"/>
      <c r="M99" s="60"/>
      <c r="N99" s="60"/>
    </row>
    <row r="100" spans="1:14" ht="24.75" customHeight="1">
      <c r="A100" s="118" t="s">
        <v>198</v>
      </c>
      <c r="B100" s="118"/>
      <c r="C100" s="99">
        <v>1</v>
      </c>
      <c r="D100" s="100">
        <f t="shared" si="3"/>
        <v>0.0002913752913752914</v>
      </c>
      <c r="E100" s="101"/>
      <c r="F100" s="60"/>
      <c r="G100" s="60"/>
      <c r="H100" s="60"/>
      <c r="I100" s="60"/>
      <c r="J100" s="61"/>
      <c r="K100" s="60"/>
      <c r="L100" s="60"/>
      <c r="M100" s="60"/>
      <c r="N100" s="60"/>
    </row>
    <row r="101" spans="1:14" ht="12.75">
      <c r="A101" s="122" t="s">
        <v>28</v>
      </c>
      <c r="B101" s="122"/>
      <c r="C101" s="99">
        <v>91</v>
      </c>
      <c r="D101" s="100">
        <f t="shared" si="3"/>
        <v>0.026515151515151516</v>
      </c>
      <c r="E101" s="101"/>
      <c r="F101" s="60"/>
      <c r="G101" s="60"/>
      <c r="H101" s="60"/>
      <c r="I101" s="60"/>
      <c r="J101" s="61"/>
      <c r="K101" s="60"/>
      <c r="L101" s="60"/>
      <c r="M101" s="60"/>
      <c r="N101" s="60"/>
    </row>
    <row r="102" spans="1:14" ht="12.75">
      <c r="A102" s="123" t="s">
        <v>26</v>
      </c>
      <c r="B102" s="123"/>
      <c r="C102" s="79">
        <f>SUM(C55:C101)</f>
        <v>3432</v>
      </c>
      <c r="D102" s="109">
        <f t="shared" si="3"/>
        <v>1</v>
      </c>
      <c r="E102" s="110"/>
      <c r="F102" s="60"/>
      <c r="G102" s="60"/>
      <c r="H102" s="60"/>
      <c r="I102" s="60"/>
      <c r="J102" s="61"/>
      <c r="K102" s="60"/>
      <c r="L102" s="60"/>
      <c r="M102" s="60"/>
      <c r="N102" s="60"/>
    </row>
    <row r="103" spans="1:14" ht="12.75">
      <c r="A103" s="69"/>
      <c r="B103" s="111"/>
      <c r="C103" s="112"/>
      <c r="D103" s="124"/>
      <c r="E103" s="110"/>
      <c r="F103" s="60"/>
      <c r="G103" s="60"/>
      <c r="H103" s="60"/>
      <c r="I103" s="60"/>
      <c r="J103" s="61"/>
      <c r="K103" s="60"/>
      <c r="L103" s="60"/>
      <c r="M103" s="60"/>
      <c r="N103" s="60"/>
    </row>
    <row r="104" spans="1:14" ht="12.75">
      <c r="A104" s="114"/>
      <c r="B104" s="114"/>
      <c r="C104" s="114"/>
      <c r="D104" s="114"/>
      <c r="E104" s="88"/>
      <c r="F104" s="88"/>
      <c r="G104" s="89"/>
      <c r="H104" s="60"/>
      <c r="I104" s="88"/>
      <c r="J104" s="88"/>
      <c r="K104" s="88"/>
      <c r="L104" s="88"/>
      <c r="M104" s="90"/>
      <c r="N104" s="60"/>
    </row>
  </sheetData>
  <mergeCells count="60">
    <mergeCell ref="A101:B101"/>
    <mergeCell ref="A102:B102"/>
    <mergeCell ref="A104:D104"/>
    <mergeCell ref="C12:G12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49:D49"/>
    <mergeCell ref="A54:B54"/>
    <mergeCell ref="A55:B55"/>
    <mergeCell ref="A56:B56"/>
    <mergeCell ref="A46:B46"/>
    <mergeCell ref="A47:B47"/>
    <mergeCell ref="A1:H1"/>
    <mergeCell ref="A6:A7"/>
    <mergeCell ref="B6:B7"/>
    <mergeCell ref="C6:E6"/>
    <mergeCell ref="F6:F7"/>
    <mergeCell ref="H6:L6"/>
  </mergeCells>
  <printOptions/>
  <pageMargins left="0.75" right="0.75" top="1" bottom="1" header="0" footer="0"/>
  <pageSetup fitToHeight="2" horizontalDpi="600" verticalDpi="600" orientation="portrait" paperSize="9" scale="44" r:id="rId2"/>
  <rowBreaks count="2" manualBreakCount="2">
    <brk id="50" max="13" man="1"/>
    <brk id="103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7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81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52</v>
      </c>
      <c r="C8" s="9">
        <v>16</v>
      </c>
      <c r="D8" s="9">
        <v>0</v>
      </c>
      <c r="E8" s="10">
        <v>0</v>
      </c>
      <c r="F8" s="11">
        <f aca="true" t="shared" si="0" ref="F8:F13">SUM(C8:E8)</f>
        <v>16</v>
      </c>
      <c r="G8" s="12"/>
      <c r="H8" s="10">
        <v>2</v>
      </c>
      <c r="I8" s="10">
        <v>13</v>
      </c>
      <c r="J8" s="10">
        <v>1</v>
      </c>
      <c r="K8" s="10">
        <v>0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53</v>
      </c>
      <c r="C9" s="9">
        <v>28</v>
      </c>
      <c r="D9" s="9">
        <v>4</v>
      </c>
      <c r="E9" s="10">
        <v>0</v>
      </c>
      <c r="F9" s="11">
        <f t="shared" si="0"/>
        <v>32</v>
      </c>
      <c r="G9" s="12"/>
      <c r="H9" s="10">
        <v>11</v>
      </c>
      <c r="I9" s="10">
        <v>14</v>
      </c>
      <c r="J9" s="10">
        <v>9</v>
      </c>
      <c r="K9" s="10">
        <v>3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42" t="s">
        <v>119</v>
      </c>
      <c r="C10" s="9">
        <v>34</v>
      </c>
      <c r="D10" s="9">
        <v>7</v>
      </c>
      <c r="E10" s="10">
        <v>0</v>
      </c>
      <c r="F10" s="11">
        <f t="shared" si="0"/>
        <v>41</v>
      </c>
      <c r="G10" s="12"/>
      <c r="H10" s="10">
        <v>6</v>
      </c>
      <c r="I10" s="10">
        <v>32</v>
      </c>
      <c r="J10" s="10">
        <v>5</v>
      </c>
      <c r="K10" s="10">
        <v>0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42" t="s">
        <v>64</v>
      </c>
      <c r="C11" s="9">
        <v>0</v>
      </c>
      <c r="D11" s="9">
        <v>0</v>
      </c>
      <c r="E11" s="10">
        <v>0</v>
      </c>
      <c r="F11" s="11">
        <f t="shared" si="0"/>
        <v>0</v>
      </c>
      <c r="G11" s="12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42" t="s">
        <v>65</v>
      </c>
      <c r="C12" s="9">
        <v>1</v>
      </c>
      <c r="D12" s="9">
        <v>0</v>
      </c>
      <c r="E12" s="10">
        <v>0</v>
      </c>
      <c r="F12" s="11">
        <f t="shared" si="0"/>
        <v>1</v>
      </c>
      <c r="G12" s="12"/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3"/>
      <c r="P12" s="3"/>
      <c r="Q12" s="3"/>
      <c r="R12" s="3"/>
      <c r="S12" s="3"/>
      <c r="T12" s="3"/>
    </row>
    <row r="13" spans="1:20" ht="15" customHeight="1">
      <c r="A13" s="7"/>
      <c r="B13" s="13" t="s">
        <v>3</v>
      </c>
      <c r="C13" s="9">
        <v>1</v>
      </c>
      <c r="D13" s="9">
        <v>0</v>
      </c>
      <c r="E13" s="10">
        <v>0</v>
      </c>
      <c r="F13" s="11">
        <f t="shared" si="0"/>
        <v>1</v>
      </c>
      <c r="G13" s="12"/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3"/>
      <c r="P13" s="3"/>
      <c r="Q13" s="3"/>
      <c r="R13" s="3"/>
      <c r="S13" s="3"/>
      <c r="T13" s="3"/>
    </row>
    <row r="14" spans="1:20" ht="15" customHeight="1">
      <c r="A14" s="7"/>
      <c r="B14" s="14" t="s">
        <v>4</v>
      </c>
      <c r="C14" s="15">
        <f>SUM(C8:C13)</f>
        <v>80</v>
      </c>
      <c r="D14" s="15">
        <f>SUM(D8:D13)</f>
        <v>11</v>
      </c>
      <c r="E14" s="16">
        <f>SUM(E8:E13)</f>
        <v>0</v>
      </c>
      <c r="F14" s="15">
        <f>SUM(F8:F13)</f>
        <v>91</v>
      </c>
      <c r="G14" s="17"/>
      <c r="H14" s="16">
        <f>SUM(H8:H13)</f>
        <v>19</v>
      </c>
      <c r="I14" s="16">
        <f>SUM(I8:I13)</f>
        <v>61</v>
      </c>
      <c r="J14" s="16">
        <f>SUM(J8:J13)</f>
        <v>15</v>
      </c>
      <c r="K14" s="16">
        <f>SUM(K8:K13)</f>
        <v>3</v>
      </c>
      <c r="L14" s="16">
        <f>SUM(L8:L13)</f>
        <v>0</v>
      </c>
      <c r="M14" s="6"/>
      <c r="P14" s="3"/>
      <c r="Q14" s="3"/>
      <c r="R14" s="3"/>
      <c r="S14" s="3"/>
      <c r="T14" s="3"/>
    </row>
    <row r="15" spans="5:6" ht="12.75">
      <c r="E15" s="18"/>
      <c r="F15" s="18"/>
    </row>
    <row r="16" spans="8:15" ht="12.75">
      <c r="H16" s="19"/>
      <c r="N16" s="20"/>
      <c r="O16" s="20"/>
    </row>
    <row r="17" spans="2:9" ht="12.75">
      <c r="B17" s="2" t="s">
        <v>44</v>
      </c>
      <c r="H17" s="21" t="s">
        <v>36</v>
      </c>
      <c r="I17" s="20"/>
    </row>
    <row r="18" spans="2:9" ht="12.75">
      <c r="B18" s="2"/>
      <c r="H18" s="20"/>
      <c r="I18" s="20"/>
    </row>
    <row r="19" spans="2:9" ht="15" customHeight="1">
      <c r="B19" s="2"/>
      <c r="C19" s="50" t="s">
        <v>7</v>
      </c>
      <c r="D19" s="50" t="s">
        <v>70</v>
      </c>
      <c r="H19" s="20" t="s">
        <v>30</v>
      </c>
      <c r="I19" s="20" t="s">
        <v>32</v>
      </c>
    </row>
    <row r="20" spans="2:9" ht="15" customHeight="1">
      <c r="B20" s="22" t="s">
        <v>37</v>
      </c>
      <c r="C20" s="23">
        <v>55</v>
      </c>
      <c r="D20" s="24">
        <f>(C20/$F$14)</f>
        <v>0.6043956043956044</v>
      </c>
      <c r="H20" s="20" t="s">
        <v>33</v>
      </c>
      <c r="I20" s="20" t="s">
        <v>34</v>
      </c>
    </row>
    <row r="21" spans="2:9" ht="15" customHeight="1">
      <c r="B21" s="22" t="s">
        <v>9</v>
      </c>
      <c r="C21" s="23">
        <v>37</v>
      </c>
      <c r="D21" s="24">
        <f aca="true" t="shared" si="1" ref="D21:D27">(C21/$F$14)</f>
        <v>0.4065934065934066</v>
      </c>
      <c r="H21" s="20" t="s">
        <v>5</v>
      </c>
      <c r="I21" s="20" t="s">
        <v>35</v>
      </c>
    </row>
    <row r="22" spans="2:4" ht="15" customHeight="1">
      <c r="B22" s="22" t="s">
        <v>10</v>
      </c>
      <c r="C22" s="23">
        <v>35</v>
      </c>
      <c r="D22" s="24">
        <f t="shared" si="1"/>
        <v>0.38461538461538464</v>
      </c>
    </row>
    <row r="23" spans="2:8" ht="15" customHeight="1">
      <c r="B23" s="22" t="s">
        <v>13</v>
      </c>
      <c r="C23" s="25">
        <v>9</v>
      </c>
      <c r="D23" s="24">
        <f t="shared" si="1"/>
        <v>0.0989010989010989</v>
      </c>
      <c r="H23" s="19"/>
    </row>
    <row r="24" spans="2:11" ht="15" customHeight="1">
      <c r="B24" s="22" t="s">
        <v>11</v>
      </c>
      <c r="C24" s="23">
        <v>1</v>
      </c>
      <c r="D24" s="24">
        <f t="shared" si="1"/>
        <v>0.01098901098901099</v>
      </c>
      <c r="F24" s="26"/>
      <c r="G24" s="26"/>
      <c r="H24" s="26"/>
      <c r="I24" s="26"/>
      <c r="J24" s="26"/>
      <c r="K24" s="55"/>
    </row>
    <row r="25" spans="2:11" ht="15" customHeight="1">
      <c r="B25" s="22" t="s">
        <v>12</v>
      </c>
      <c r="C25" s="23">
        <v>10</v>
      </c>
      <c r="D25" s="24">
        <f t="shared" si="1"/>
        <v>0.10989010989010989</v>
      </c>
      <c r="F25" s="26"/>
      <c r="G25" s="26"/>
      <c r="H25" s="27"/>
      <c r="I25" s="27"/>
      <c r="J25" s="27"/>
      <c r="K25" s="55"/>
    </row>
    <row r="26" spans="2:11" ht="15" customHeight="1">
      <c r="B26" s="28" t="s">
        <v>6</v>
      </c>
      <c r="C26" s="23">
        <v>7</v>
      </c>
      <c r="D26" s="24">
        <f t="shared" si="1"/>
        <v>0.07692307692307693</v>
      </c>
      <c r="F26" s="26"/>
      <c r="G26" s="29"/>
      <c r="H26" s="30"/>
      <c r="I26" s="30"/>
      <c r="J26" s="30"/>
      <c r="K26" s="30"/>
    </row>
    <row r="27" spans="2:11" ht="15" customHeight="1">
      <c r="B27" s="22" t="s">
        <v>3</v>
      </c>
      <c r="C27" s="25">
        <v>0</v>
      </c>
      <c r="D27" s="24">
        <f t="shared" si="1"/>
        <v>0</v>
      </c>
      <c r="F27" s="26"/>
      <c r="G27" s="29"/>
      <c r="H27" s="30"/>
      <c r="I27" s="30"/>
      <c r="J27" s="30"/>
      <c r="K27" s="30"/>
    </row>
    <row r="28" spans="2:11" ht="12.75">
      <c r="B28" s="19"/>
      <c r="D28" s="31"/>
      <c r="F28" s="56"/>
      <c r="G28" s="56"/>
      <c r="H28" s="30"/>
      <c r="I28" s="30"/>
      <c r="J28" s="30"/>
      <c r="K28" s="30"/>
    </row>
    <row r="29" spans="2:4" ht="12.75">
      <c r="B29" s="2"/>
      <c r="D29" s="31"/>
    </row>
    <row r="30" spans="2:4" ht="12.75">
      <c r="B30" s="2" t="s">
        <v>45</v>
      </c>
      <c r="D30" s="31"/>
    </row>
    <row r="31" spans="2:4" ht="12.75">
      <c r="B31" s="2"/>
      <c r="D31" s="31"/>
    </row>
    <row r="32" spans="2:4" ht="15" customHeight="1">
      <c r="B32" s="2"/>
      <c r="C32" s="49" t="s">
        <v>7</v>
      </c>
      <c r="D32" s="49" t="s">
        <v>70</v>
      </c>
    </row>
    <row r="33" spans="2:4" ht="15" customHeight="1">
      <c r="B33" s="22" t="s">
        <v>38</v>
      </c>
      <c r="C33" s="23">
        <v>11</v>
      </c>
      <c r="D33" s="24">
        <f aca="true" t="shared" si="2" ref="D33:D38">(C33/$F$14)</f>
        <v>0.12087912087912088</v>
      </c>
    </row>
    <row r="34" spans="2:4" ht="15" customHeight="1">
      <c r="B34" s="22" t="s">
        <v>14</v>
      </c>
      <c r="C34" s="23">
        <v>16</v>
      </c>
      <c r="D34" s="24">
        <f t="shared" si="2"/>
        <v>0.17582417582417584</v>
      </c>
    </row>
    <row r="35" spans="2:4" ht="15" customHeight="1">
      <c r="B35" s="22" t="s">
        <v>112</v>
      </c>
      <c r="C35" s="23">
        <v>49</v>
      </c>
      <c r="D35" s="24">
        <f t="shared" si="2"/>
        <v>0.5384615384615384</v>
      </c>
    </row>
    <row r="36" spans="2:8" ht="15" customHeight="1">
      <c r="B36" s="22" t="s">
        <v>15</v>
      </c>
      <c r="C36" s="23">
        <v>6</v>
      </c>
      <c r="D36" s="24">
        <f t="shared" si="2"/>
        <v>0.06593406593406594</v>
      </c>
      <c r="H36" s="1" t="s">
        <v>115</v>
      </c>
    </row>
    <row r="37" spans="2:4" ht="15" customHeight="1">
      <c r="B37" s="28" t="s">
        <v>6</v>
      </c>
      <c r="C37" s="23">
        <v>11</v>
      </c>
      <c r="D37" s="24">
        <f t="shared" si="2"/>
        <v>0.12087912087912088</v>
      </c>
    </row>
    <row r="38" spans="2:4" ht="15" customHeight="1">
      <c r="B38" s="22" t="s">
        <v>3</v>
      </c>
      <c r="C38" s="25">
        <v>1</v>
      </c>
      <c r="D38" s="24">
        <f t="shared" si="2"/>
        <v>0.01098901098901099</v>
      </c>
    </row>
    <row r="39" spans="2:4" ht="12.75">
      <c r="B39" s="19"/>
      <c r="C39" s="1"/>
      <c r="D39" s="32"/>
    </row>
    <row r="40" ht="12.75">
      <c r="B40" s="2"/>
    </row>
    <row r="41" ht="12.75">
      <c r="B41" s="2" t="s">
        <v>46</v>
      </c>
    </row>
    <row r="42" ht="12.75">
      <c r="B42" s="2"/>
    </row>
    <row r="43" spans="2:4" ht="15" customHeight="1">
      <c r="B43" s="2"/>
      <c r="C43" s="49" t="s">
        <v>7</v>
      </c>
      <c r="D43" s="49" t="s">
        <v>70</v>
      </c>
    </row>
    <row r="44" spans="2:16" ht="15" customHeight="1">
      <c r="B44" s="22" t="s">
        <v>16</v>
      </c>
      <c r="C44" s="23">
        <v>16</v>
      </c>
      <c r="D44" s="24">
        <f aca="true" t="shared" si="3" ref="D44:D55">(C44/$F$14)</f>
        <v>0.17582417582417584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2:4" ht="15" customHeight="1">
      <c r="B45" s="22" t="s">
        <v>113</v>
      </c>
      <c r="C45" s="23">
        <v>34</v>
      </c>
      <c r="D45" s="24">
        <f t="shared" si="3"/>
        <v>0.37362637362637363</v>
      </c>
    </row>
    <row r="46" spans="2:4" ht="15" customHeight="1">
      <c r="B46" s="22" t="s">
        <v>17</v>
      </c>
      <c r="C46" s="23">
        <v>18</v>
      </c>
      <c r="D46" s="24">
        <f t="shared" si="3"/>
        <v>0.1978021978021978</v>
      </c>
    </row>
    <row r="47" spans="2:4" ht="15" customHeight="1">
      <c r="B47" s="22" t="s">
        <v>18</v>
      </c>
      <c r="C47" s="25">
        <v>52</v>
      </c>
      <c r="D47" s="24">
        <f t="shared" si="3"/>
        <v>0.5714285714285714</v>
      </c>
    </row>
    <row r="48" spans="2:4" ht="15" customHeight="1">
      <c r="B48" s="22" t="s">
        <v>39</v>
      </c>
      <c r="C48" s="23">
        <v>7</v>
      </c>
      <c r="D48" s="24">
        <f t="shared" si="3"/>
        <v>0.07692307692307693</v>
      </c>
    </row>
    <row r="49" spans="2:4" ht="15" customHeight="1">
      <c r="B49" s="22" t="s">
        <v>19</v>
      </c>
      <c r="C49" s="23">
        <v>1</v>
      </c>
      <c r="D49" s="24">
        <f t="shared" si="3"/>
        <v>0.01098901098901099</v>
      </c>
    </row>
    <row r="50" spans="2:4" ht="15" customHeight="1">
      <c r="B50" s="22" t="s">
        <v>40</v>
      </c>
      <c r="C50" s="23">
        <v>1</v>
      </c>
      <c r="D50" s="24">
        <f t="shared" si="3"/>
        <v>0.01098901098901099</v>
      </c>
    </row>
    <row r="51" spans="2:4" ht="15" customHeight="1">
      <c r="B51" s="22" t="s">
        <v>20</v>
      </c>
      <c r="C51" s="23">
        <v>4</v>
      </c>
      <c r="D51" s="24">
        <f t="shared" si="3"/>
        <v>0.04395604395604396</v>
      </c>
    </row>
    <row r="52" spans="2:4" ht="15" customHeight="1">
      <c r="B52" s="22" t="s">
        <v>88</v>
      </c>
      <c r="C52" s="23">
        <v>32</v>
      </c>
      <c r="D52" s="24">
        <f t="shared" si="3"/>
        <v>0.3516483516483517</v>
      </c>
    </row>
    <row r="53" spans="2:4" ht="15" customHeight="1">
      <c r="B53" s="22" t="s">
        <v>89</v>
      </c>
      <c r="C53" s="23">
        <v>15</v>
      </c>
      <c r="D53" s="24">
        <f t="shared" si="3"/>
        <v>0.16483516483516483</v>
      </c>
    </row>
    <row r="54" spans="2:4" ht="15" customHeight="1">
      <c r="B54" s="22" t="s">
        <v>6</v>
      </c>
      <c r="C54" s="23">
        <v>7</v>
      </c>
      <c r="D54" s="24">
        <f t="shared" si="3"/>
        <v>0.07692307692307693</v>
      </c>
    </row>
    <row r="55" spans="2:4" ht="15" customHeight="1">
      <c r="B55" s="22" t="s">
        <v>3</v>
      </c>
      <c r="C55" s="25">
        <v>0</v>
      </c>
      <c r="D55" s="24">
        <f t="shared" si="3"/>
        <v>0</v>
      </c>
    </row>
    <row r="56" spans="2:4" ht="12.75">
      <c r="B56" s="18"/>
      <c r="C56" s="18"/>
      <c r="D56" s="34"/>
    </row>
    <row r="57" spans="2:4" ht="12.75">
      <c r="B57" s="35"/>
      <c r="C57" s="18"/>
      <c r="D57" s="34"/>
    </row>
    <row r="58" ht="12.75">
      <c r="B58" s="2" t="s">
        <v>47</v>
      </c>
    </row>
    <row r="59" ht="12.75">
      <c r="B59" s="2"/>
    </row>
    <row r="60" ht="12.75">
      <c r="B60" s="2" t="s">
        <v>90</v>
      </c>
    </row>
    <row r="61" ht="12.75">
      <c r="B61" s="2"/>
    </row>
    <row r="62" spans="2:4" ht="15" customHeight="1">
      <c r="B62" s="2"/>
      <c r="C62" s="49" t="s">
        <v>7</v>
      </c>
      <c r="D62" s="49" t="s">
        <v>70</v>
      </c>
    </row>
    <row r="63" spans="2:4" ht="15" customHeight="1">
      <c r="B63" s="22" t="s">
        <v>91</v>
      </c>
      <c r="C63" s="23">
        <v>14</v>
      </c>
      <c r="D63" s="24">
        <f>(C63/$F$14)</f>
        <v>0.15384615384615385</v>
      </c>
    </row>
    <row r="64" spans="2:4" ht="15" customHeight="1">
      <c r="B64" s="22" t="s">
        <v>110</v>
      </c>
      <c r="C64" s="23">
        <v>31</v>
      </c>
      <c r="D64" s="24">
        <f>(C64/$F$14)</f>
        <v>0.34065934065934067</v>
      </c>
    </row>
    <row r="65" spans="2:4" ht="25.5">
      <c r="B65" s="43" t="s">
        <v>41</v>
      </c>
      <c r="C65" s="23">
        <v>12</v>
      </c>
      <c r="D65" s="24">
        <f>(C65/$F$14)</f>
        <v>0.13186813186813187</v>
      </c>
    </row>
    <row r="66" spans="2:4" ht="15" customHeight="1">
      <c r="B66" s="28" t="s">
        <v>109</v>
      </c>
      <c r="C66" s="23">
        <v>16</v>
      </c>
      <c r="D66" s="24">
        <f>(C66/$F$14)</f>
        <v>0.17582417582417584</v>
      </c>
    </row>
    <row r="67" spans="2:4" ht="15" customHeight="1">
      <c r="B67" s="22" t="s">
        <v>3</v>
      </c>
      <c r="C67" s="25">
        <v>33</v>
      </c>
      <c r="D67" s="24">
        <f>(C67/$F$14)</f>
        <v>0.3626373626373626</v>
      </c>
    </row>
    <row r="68" spans="2:3" ht="12.75">
      <c r="B68" s="2"/>
      <c r="C68" s="12"/>
    </row>
    <row r="69" spans="2:4" ht="12.75">
      <c r="B69" s="2"/>
      <c r="C69" s="6"/>
      <c r="D69" s="31"/>
    </row>
    <row r="70" spans="2:4" ht="14.25" customHeight="1">
      <c r="B70" s="36" t="s">
        <v>71</v>
      </c>
      <c r="C70" s="49" t="s">
        <v>7</v>
      </c>
      <c r="D70" s="51" t="s">
        <v>8</v>
      </c>
    </row>
    <row r="71" spans="2:4" ht="14.25" customHeight="1">
      <c r="B71" s="22" t="s">
        <v>21</v>
      </c>
      <c r="C71" s="23">
        <v>15</v>
      </c>
      <c r="D71" s="24">
        <f>(C71/C78)</f>
        <v>0.7142857142857143</v>
      </c>
    </row>
    <row r="72" spans="2:4" ht="14.25" customHeight="1">
      <c r="B72" s="22" t="s">
        <v>42</v>
      </c>
      <c r="C72" s="25">
        <v>0</v>
      </c>
      <c r="D72" s="24">
        <f>(C72/C78)</f>
        <v>0</v>
      </c>
    </row>
    <row r="73" spans="2:4" ht="14.25" customHeight="1">
      <c r="B73" s="22" t="s">
        <v>22</v>
      </c>
      <c r="C73" s="25">
        <v>0</v>
      </c>
      <c r="D73" s="24">
        <f>(C73/C78)</f>
        <v>0</v>
      </c>
    </row>
    <row r="74" spans="2:4" ht="14.25" customHeight="1">
      <c r="B74" s="22" t="s">
        <v>23</v>
      </c>
      <c r="C74" s="25">
        <v>2</v>
      </c>
      <c r="D74" s="24">
        <f>(C74/C78)</f>
        <v>0.09523809523809523</v>
      </c>
    </row>
    <row r="75" spans="2:4" ht="14.25" customHeight="1">
      <c r="B75" s="22" t="s">
        <v>24</v>
      </c>
      <c r="C75" s="23">
        <v>3</v>
      </c>
      <c r="D75" s="24">
        <f>(C75/C78)</f>
        <v>0.14285714285714285</v>
      </c>
    </row>
    <row r="76" spans="2:4" ht="14.25" customHeight="1">
      <c r="B76" s="22" t="s">
        <v>25</v>
      </c>
      <c r="C76" s="25">
        <v>0</v>
      </c>
      <c r="D76" s="24">
        <f>(C76/C78)</f>
        <v>0</v>
      </c>
    </row>
    <row r="77" spans="2:4" ht="14.25" customHeight="1">
      <c r="B77" s="22" t="s">
        <v>3</v>
      </c>
      <c r="C77" s="25">
        <v>1</v>
      </c>
      <c r="D77" s="24">
        <f>(C77/C78)</f>
        <v>0.047619047619047616</v>
      </c>
    </row>
    <row r="78" spans="2:4" ht="14.25" customHeight="1">
      <c r="B78" s="37" t="s">
        <v>26</v>
      </c>
      <c r="C78" s="38">
        <f>SUM(C71:C77)</f>
        <v>21</v>
      </c>
      <c r="D78" s="24">
        <f>(C78/C78)</f>
        <v>1</v>
      </c>
    </row>
    <row r="79" ht="12.75">
      <c r="B79" s="2"/>
    </row>
    <row r="80" ht="12.75">
      <c r="B80" s="2"/>
    </row>
    <row r="81" ht="12.75">
      <c r="B81" s="2" t="s">
        <v>98</v>
      </c>
    </row>
    <row r="82" ht="12.75">
      <c r="B82" s="2"/>
    </row>
    <row r="83" spans="2:4" ht="12.75">
      <c r="B83" s="2"/>
      <c r="C83" s="50" t="s">
        <v>7</v>
      </c>
      <c r="D83" s="49" t="s">
        <v>70</v>
      </c>
    </row>
    <row r="84" spans="2:4" ht="12.75">
      <c r="B84" s="48" t="s">
        <v>92</v>
      </c>
      <c r="C84" s="10">
        <v>71</v>
      </c>
      <c r="D84" s="24">
        <f aca="true" t="shared" si="4" ref="D84:D89">(C84/$F$14)</f>
        <v>0.7802197802197802</v>
      </c>
    </row>
    <row r="85" spans="2:4" ht="25.5">
      <c r="B85" s="44" t="s">
        <v>93</v>
      </c>
      <c r="C85" s="10">
        <v>15</v>
      </c>
      <c r="D85" s="24">
        <f t="shared" si="4"/>
        <v>0.16483516483516483</v>
      </c>
    </row>
    <row r="86" spans="2:4" ht="12.75">
      <c r="B86" s="48" t="s">
        <v>94</v>
      </c>
      <c r="C86" s="10">
        <v>22</v>
      </c>
      <c r="D86" s="24">
        <f t="shared" si="4"/>
        <v>0.24175824175824176</v>
      </c>
    </row>
    <row r="87" spans="2:4" ht="12.75">
      <c r="B87" s="48" t="s">
        <v>95</v>
      </c>
      <c r="C87" s="10">
        <v>21</v>
      </c>
      <c r="D87" s="24">
        <f t="shared" si="4"/>
        <v>0.23076923076923078</v>
      </c>
    </row>
    <row r="88" spans="2:4" ht="12.75">
      <c r="B88" s="48" t="s">
        <v>96</v>
      </c>
      <c r="C88" s="10">
        <v>5</v>
      </c>
      <c r="D88" s="24">
        <f t="shared" si="4"/>
        <v>0.054945054945054944</v>
      </c>
    </row>
    <row r="89" spans="2:4" ht="12.75">
      <c r="B89" s="48" t="s">
        <v>3</v>
      </c>
      <c r="C89" s="10">
        <v>4</v>
      </c>
      <c r="D89" s="24">
        <f t="shared" si="4"/>
        <v>0.04395604395604396</v>
      </c>
    </row>
    <row r="90" ht="12.75">
      <c r="B90" s="2"/>
    </row>
    <row r="91" ht="12.75">
      <c r="B91" s="2"/>
    </row>
    <row r="92" ht="12.75">
      <c r="B92" s="2" t="s">
        <v>97</v>
      </c>
    </row>
    <row r="93" ht="12.75">
      <c r="B93" s="2"/>
    </row>
    <row r="94" spans="2:4" ht="12.75">
      <c r="B94" s="2"/>
      <c r="C94" s="50" t="s">
        <v>7</v>
      </c>
      <c r="D94" s="49" t="s">
        <v>70</v>
      </c>
    </row>
    <row r="95" spans="2:4" ht="12.75">
      <c r="B95" s="48" t="s">
        <v>99</v>
      </c>
      <c r="C95" s="47">
        <v>30</v>
      </c>
      <c r="D95" s="24">
        <f>(C95/$F$14)</f>
        <v>0.32967032967032966</v>
      </c>
    </row>
    <row r="96" spans="2:4" ht="12.75">
      <c r="B96" s="48" t="s">
        <v>100</v>
      </c>
      <c r="C96" s="47">
        <v>23</v>
      </c>
      <c r="D96" s="24">
        <f>(C96/$F$14)</f>
        <v>0.25274725274725274</v>
      </c>
    </row>
    <row r="97" spans="2:4" ht="12.75">
      <c r="B97" s="48" t="s">
        <v>101</v>
      </c>
      <c r="C97" s="47">
        <v>32</v>
      </c>
      <c r="D97" s="24">
        <f>(C97/$F$14)</f>
        <v>0.3516483516483517</v>
      </c>
    </row>
    <row r="98" spans="2:4" ht="12.75">
      <c r="B98" s="48" t="s">
        <v>102</v>
      </c>
      <c r="C98" s="47">
        <v>12</v>
      </c>
      <c r="D98" s="24">
        <f>(C98/$F$14)</f>
        <v>0.13186813186813187</v>
      </c>
    </row>
    <row r="99" spans="2:4" ht="12.75">
      <c r="B99" s="48" t="s">
        <v>28</v>
      </c>
      <c r="C99" s="47">
        <v>11</v>
      </c>
      <c r="D99" s="24">
        <f>(C99/$F$14)</f>
        <v>0.12087912087912088</v>
      </c>
    </row>
    <row r="100" ht="12.75">
      <c r="B100" s="2"/>
    </row>
    <row r="101" ht="12.75">
      <c r="B101" s="2"/>
    </row>
    <row r="102" ht="12.75">
      <c r="B102" s="2" t="s">
        <v>103</v>
      </c>
    </row>
    <row r="103" ht="12.75">
      <c r="B103" s="2"/>
    </row>
    <row r="104" ht="12.75">
      <c r="B104" s="2" t="s">
        <v>104</v>
      </c>
    </row>
    <row r="105" ht="12.75">
      <c r="B105" s="2"/>
    </row>
    <row r="106" spans="2:4" ht="12.75">
      <c r="B106" s="2"/>
      <c r="C106" s="50" t="s">
        <v>7</v>
      </c>
      <c r="D106" s="49" t="s">
        <v>70</v>
      </c>
    </row>
    <row r="107" spans="2:4" ht="12.75">
      <c r="B107" s="48" t="s">
        <v>105</v>
      </c>
      <c r="C107" s="47">
        <v>49</v>
      </c>
      <c r="D107" s="24">
        <f>(C107/$F$14)</f>
        <v>0.5384615384615384</v>
      </c>
    </row>
    <row r="108" spans="2:4" ht="12.75">
      <c r="B108" s="48" t="s">
        <v>106</v>
      </c>
      <c r="C108" s="47">
        <v>27</v>
      </c>
      <c r="D108" s="24">
        <f>(C108/$F$14)</f>
        <v>0.2967032967032967</v>
      </c>
    </row>
    <row r="109" spans="2:4" ht="12.75">
      <c r="B109" s="48" t="s">
        <v>111</v>
      </c>
      <c r="C109" s="47">
        <v>18</v>
      </c>
      <c r="D109" s="24">
        <f>(C109/$F$14)</f>
        <v>0.1978021978021978</v>
      </c>
    </row>
    <row r="110" spans="2:4" ht="12.75">
      <c r="B110" s="48" t="s">
        <v>107</v>
      </c>
      <c r="C110" s="47">
        <v>24</v>
      </c>
      <c r="D110" s="24">
        <f>(C110/$F$14)</f>
        <v>0.26373626373626374</v>
      </c>
    </row>
    <row r="111" spans="2:4" ht="12.75">
      <c r="B111" s="48" t="s">
        <v>28</v>
      </c>
      <c r="C111" s="47">
        <v>2</v>
      </c>
      <c r="D111" s="24">
        <f>(C111/$F$14)</f>
        <v>0.02197802197802198</v>
      </c>
    </row>
    <row r="112" ht="12.75">
      <c r="B112" s="2"/>
    </row>
    <row r="113" ht="12.75">
      <c r="B113" s="2"/>
    </row>
    <row r="114" ht="12.75">
      <c r="B114" s="2" t="s">
        <v>108</v>
      </c>
    </row>
    <row r="115" ht="12.75">
      <c r="B115" s="2"/>
    </row>
    <row r="116" spans="2:11" ht="15" customHeight="1">
      <c r="B116" s="40"/>
      <c r="C116" s="39"/>
      <c r="D116" s="54" t="s">
        <v>84</v>
      </c>
      <c r="E116" s="54"/>
      <c r="F116" s="54"/>
      <c r="G116" s="54"/>
      <c r="H116" s="54"/>
      <c r="I116" s="54"/>
      <c r="J116" s="54"/>
      <c r="K116" s="39"/>
    </row>
    <row r="117" spans="1:11" ht="14.25" customHeight="1">
      <c r="A117" s="2"/>
      <c r="B117" s="18"/>
      <c r="C117" s="49" t="s">
        <v>27</v>
      </c>
      <c r="D117" s="49">
        <v>1</v>
      </c>
      <c r="E117" s="49">
        <v>2</v>
      </c>
      <c r="F117" s="49">
        <v>3</v>
      </c>
      <c r="G117" s="49">
        <v>4</v>
      </c>
      <c r="H117" s="49">
        <v>5</v>
      </c>
      <c r="I117" s="49">
        <v>6</v>
      </c>
      <c r="J117" s="49">
        <v>7</v>
      </c>
      <c r="K117" s="49" t="s">
        <v>28</v>
      </c>
    </row>
    <row r="118" spans="1:11" ht="14.25" customHeight="1">
      <c r="A118" s="46"/>
      <c r="B118" s="45"/>
      <c r="C118" s="52">
        <v>5.04</v>
      </c>
      <c r="D118" s="53">
        <v>2</v>
      </c>
      <c r="E118" s="53">
        <v>6</v>
      </c>
      <c r="F118" s="53">
        <v>6</v>
      </c>
      <c r="G118" s="53">
        <v>9</v>
      </c>
      <c r="H118" s="53">
        <v>25</v>
      </c>
      <c r="I118" s="53">
        <v>24</v>
      </c>
      <c r="J118" s="53">
        <v>13</v>
      </c>
      <c r="K118" s="53">
        <v>6</v>
      </c>
    </row>
    <row r="119" spans="1:3" ht="12.75">
      <c r="A119" s="18"/>
      <c r="B119" s="2"/>
      <c r="C119" s="1"/>
    </row>
    <row r="120" ht="12.75">
      <c r="B120" s="35" t="s">
        <v>73</v>
      </c>
    </row>
    <row r="121" ht="12.75">
      <c r="B121" s="35" t="s">
        <v>72</v>
      </c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</sheetData>
  <mergeCells count="7">
    <mergeCell ref="D116:J116"/>
    <mergeCell ref="H6:L6"/>
    <mergeCell ref="B6:B7"/>
    <mergeCell ref="C6:E6"/>
    <mergeCell ref="F6:F7"/>
    <mergeCell ref="K24:K25"/>
    <mergeCell ref="F28:G28"/>
  </mergeCells>
  <printOptions/>
  <pageMargins left="0.37" right="0.31" top="0.43" bottom="0.48" header="0" footer="0"/>
  <pageSetup fitToHeight="3" horizontalDpi="600" verticalDpi="600" orientation="landscape" paperSize="9" scale="61" r:id="rId2"/>
  <headerFooter alignWithMargins="0">
    <oddHeader>&amp;R
</oddHeader>
    <oddFooter>&amp;R&amp;A - &amp;P</oddFooter>
  </headerFooter>
  <rowBreaks count="1" manualBreakCount="1">
    <brk id="56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3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82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48</v>
      </c>
      <c r="C8" s="9">
        <v>27</v>
      </c>
      <c r="D8" s="9">
        <v>34</v>
      </c>
      <c r="E8" s="10">
        <v>0</v>
      </c>
      <c r="F8" s="11">
        <f>SUM(C8:E8)</f>
        <v>61</v>
      </c>
      <c r="G8" s="12"/>
      <c r="H8" s="10">
        <v>8</v>
      </c>
      <c r="I8" s="10">
        <v>43</v>
      </c>
      <c r="J8" s="10">
        <v>5</v>
      </c>
      <c r="K8" s="10">
        <v>4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13" t="s">
        <v>3</v>
      </c>
      <c r="C9" s="9">
        <v>1</v>
      </c>
      <c r="D9" s="9">
        <v>3</v>
      </c>
      <c r="E9" s="10">
        <v>0</v>
      </c>
      <c r="F9" s="11">
        <f>SUM(C9:E9)</f>
        <v>4</v>
      </c>
      <c r="G9" s="12"/>
      <c r="H9" s="10">
        <v>0</v>
      </c>
      <c r="I9" s="10">
        <v>3</v>
      </c>
      <c r="J9" s="10">
        <v>1</v>
      </c>
      <c r="K9" s="10">
        <v>0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14" t="s">
        <v>4</v>
      </c>
      <c r="C10" s="15">
        <f>SUM(C8:C9)</f>
        <v>28</v>
      </c>
      <c r="D10" s="15">
        <f>SUM(D8:D9)</f>
        <v>37</v>
      </c>
      <c r="E10" s="16">
        <f>SUM(E8:E9)</f>
        <v>0</v>
      </c>
      <c r="F10" s="15">
        <f>SUM(F8:F9)</f>
        <v>65</v>
      </c>
      <c r="G10" s="17"/>
      <c r="H10" s="16">
        <f>SUM(H8:H9)</f>
        <v>8</v>
      </c>
      <c r="I10" s="16">
        <f>SUM(I8:I9)</f>
        <v>46</v>
      </c>
      <c r="J10" s="16">
        <f>SUM(J8:J9)</f>
        <v>6</v>
      </c>
      <c r="K10" s="16">
        <f>SUM(K8:K9)</f>
        <v>4</v>
      </c>
      <c r="L10" s="16">
        <f>SUM(L8:L9)</f>
        <v>0</v>
      </c>
      <c r="M10" s="6"/>
      <c r="P10" s="3"/>
      <c r="Q10" s="3"/>
      <c r="R10" s="3"/>
      <c r="S10" s="3"/>
      <c r="T10" s="3"/>
    </row>
    <row r="11" spans="5:6" ht="12.75">
      <c r="E11" s="18"/>
      <c r="F11" s="18"/>
    </row>
    <row r="12" spans="8:15" ht="12.75">
      <c r="H12" s="19"/>
      <c r="N12" s="20"/>
      <c r="O12" s="20"/>
    </row>
    <row r="13" spans="2:9" ht="12.75">
      <c r="B13" s="2" t="s">
        <v>44</v>
      </c>
      <c r="H13" s="21" t="s">
        <v>36</v>
      </c>
      <c r="I13" s="20"/>
    </row>
    <row r="14" spans="2:9" ht="12.75">
      <c r="B14" s="2"/>
      <c r="H14" s="20"/>
      <c r="I14" s="20"/>
    </row>
    <row r="15" spans="2:9" ht="15" customHeight="1">
      <c r="B15" s="2"/>
      <c r="C15" s="50" t="s">
        <v>7</v>
      </c>
      <c r="D15" s="50" t="s">
        <v>70</v>
      </c>
      <c r="H15" s="20" t="s">
        <v>30</v>
      </c>
      <c r="I15" s="20" t="s">
        <v>32</v>
      </c>
    </row>
    <row r="16" spans="2:9" ht="15" customHeight="1">
      <c r="B16" s="22" t="s">
        <v>37</v>
      </c>
      <c r="C16" s="23">
        <v>60</v>
      </c>
      <c r="D16" s="24">
        <f>(C16/$F$10)</f>
        <v>0.9230769230769231</v>
      </c>
      <c r="H16" s="20" t="s">
        <v>33</v>
      </c>
      <c r="I16" s="20" t="s">
        <v>34</v>
      </c>
    </row>
    <row r="17" spans="2:9" ht="15" customHeight="1">
      <c r="B17" s="22" t="s">
        <v>9</v>
      </c>
      <c r="C17" s="23">
        <v>25</v>
      </c>
      <c r="D17" s="24">
        <f aca="true" t="shared" si="0" ref="D17:D23">(C17/$F$10)</f>
        <v>0.38461538461538464</v>
      </c>
      <c r="H17" s="20" t="s">
        <v>5</v>
      </c>
      <c r="I17" s="20" t="s">
        <v>35</v>
      </c>
    </row>
    <row r="18" spans="2:4" ht="15" customHeight="1">
      <c r="B18" s="22" t="s">
        <v>10</v>
      </c>
      <c r="C18" s="23">
        <v>13</v>
      </c>
      <c r="D18" s="24">
        <f t="shared" si="0"/>
        <v>0.2</v>
      </c>
    </row>
    <row r="19" spans="2:8" ht="15" customHeight="1">
      <c r="B19" s="22" t="s">
        <v>13</v>
      </c>
      <c r="C19" s="25">
        <v>4</v>
      </c>
      <c r="D19" s="24">
        <f t="shared" si="0"/>
        <v>0.06153846153846154</v>
      </c>
      <c r="H19" s="19"/>
    </row>
    <row r="20" spans="2:11" ht="15" customHeight="1">
      <c r="B20" s="22" t="s">
        <v>11</v>
      </c>
      <c r="C20" s="23">
        <v>1</v>
      </c>
      <c r="D20" s="24">
        <f t="shared" si="0"/>
        <v>0.015384615384615385</v>
      </c>
      <c r="F20" s="26"/>
      <c r="G20" s="26"/>
      <c r="H20" s="26"/>
      <c r="I20" s="26"/>
      <c r="J20" s="26"/>
      <c r="K20" s="55"/>
    </row>
    <row r="21" spans="2:11" ht="15" customHeight="1">
      <c r="B21" s="22" t="s">
        <v>12</v>
      </c>
      <c r="C21" s="23">
        <v>3</v>
      </c>
      <c r="D21" s="24">
        <f t="shared" si="0"/>
        <v>0.046153846153846156</v>
      </c>
      <c r="F21" s="26"/>
      <c r="G21" s="26"/>
      <c r="H21" s="27"/>
      <c r="I21" s="27"/>
      <c r="J21" s="27"/>
      <c r="K21" s="55"/>
    </row>
    <row r="22" spans="2:11" ht="15" customHeight="1">
      <c r="B22" s="28" t="s">
        <v>6</v>
      </c>
      <c r="C22" s="23">
        <v>3</v>
      </c>
      <c r="D22" s="24">
        <f t="shared" si="0"/>
        <v>0.046153846153846156</v>
      </c>
      <c r="F22" s="26"/>
      <c r="G22" s="29"/>
      <c r="H22" s="30"/>
      <c r="I22" s="30"/>
      <c r="J22" s="30"/>
      <c r="K22" s="30"/>
    </row>
    <row r="23" spans="2:11" ht="15" customHeight="1">
      <c r="B23" s="22" t="s">
        <v>3</v>
      </c>
      <c r="C23" s="25">
        <v>1</v>
      </c>
      <c r="D23" s="24">
        <f t="shared" si="0"/>
        <v>0.015384615384615385</v>
      </c>
      <c r="F23" s="26"/>
      <c r="G23" s="29"/>
      <c r="H23" s="30"/>
      <c r="I23" s="30"/>
      <c r="J23" s="30"/>
      <c r="K23" s="30"/>
    </row>
    <row r="24" spans="2:11" ht="12.75">
      <c r="B24" s="19"/>
      <c r="D24" s="31"/>
      <c r="F24" s="56"/>
      <c r="G24" s="56"/>
      <c r="H24" s="30"/>
      <c r="I24" s="30"/>
      <c r="J24" s="30"/>
      <c r="K24" s="30"/>
    </row>
    <row r="25" spans="2:4" ht="12.75">
      <c r="B25" s="2"/>
      <c r="D25" s="31"/>
    </row>
    <row r="26" spans="2:4" ht="12.75">
      <c r="B26" s="2" t="s">
        <v>45</v>
      </c>
      <c r="D26" s="31"/>
    </row>
    <row r="27" spans="2:4" ht="12.75">
      <c r="B27" s="2"/>
      <c r="D27" s="31"/>
    </row>
    <row r="28" spans="2:4" ht="15" customHeight="1">
      <c r="B28" s="2"/>
      <c r="C28" s="49" t="s">
        <v>7</v>
      </c>
      <c r="D28" s="49" t="s">
        <v>70</v>
      </c>
    </row>
    <row r="29" spans="2:4" ht="15" customHeight="1">
      <c r="B29" s="22" t="s">
        <v>38</v>
      </c>
      <c r="C29" s="23">
        <v>26</v>
      </c>
      <c r="D29" s="24">
        <f aca="true" t="shared" si="1" ref="D29:D34">(C29/$F$10)</f>
        <v>0.4</v>
      </c>
    </row>
    <row r="30" spans="2:4" ht="15" customHeight="1">
      <c r="B30" s="22" t="s">
        <v>14</v>
      </c>
      <c r="C30" s="23">
        <v>26</v>
      </c>
      <c r="D30" s="24">
        <f t="shared" si="1"/>
        <v>0.4</v>
      </c>
    </row>
    <row r="31" spans="2:4" ht="15" customHeight="1">
      <c r="B31" s="22" t="s">
        <v>112</v>
      </c>
      <c r="C31" s="23">
        <v>10</v>
      </c>
      <c r="D31" s="24">
        <f t="shared" si="1"/>
        <v>0.15384615384615385</v>
      </c>
    </row>
    <row r="32" spans="2:8" ht="15" customHeight="1">
      <c r="B32" s="22" t="s">
        <v>15</v>
      </c>
      <c r="C32" s="23">
        <v>1</v>
      </c>
      <c r="D32" s="24">
        <f t="shared" si="1"/>
        <v>0.015384615384615385</v>
      </c>
      <c r="H32" s="1" t="s">
        <v>115</v>
      </c>
    </row>
    <row r="33" spans="2:4" ht="15" customHeight="1">
      <c r="B33" s="28" t="s">
        <v>6</v>
      </c>
      <c r="C33" s="23">
        <v>7</v>
      </c>
      <c r="D33" s="24">
        <f t="shared" si="1"/>
        <v>0.1076923076923077</v>
      </c>
    </row>
    <row r="34" spans="2:4" ht="15" customHeight="1">
      <c r="B34" s="22" t="s">
        <v>3</v>
      </c>
      <c r="C34" s="25">
        <v>0</v>
      </c>
      <c r="D34" s="24">
        <f t="shared" si="1"/>
        <v>0</v>
      </c>
    </row>
    <row r="35" spans="2:4" ht="12.75">
      <c r="B35" s="19"/>
      <c r="C35" s="1"/>
      <c r="D35" s="32"/>
    </row>
    <row r="36" ht="12.75">
      <c r="B36" s="2"/>
    </row>
    <row r="37" ht="12.75">
      <c r="B37" s="2" t="s">
        <v>46</v>
      </c>
    </row>
    <row r="38" ht="12.75">
      <c r="B38" s="2"/>
    </row>
    <row r="39" spans="2:4" ht="15" customHeight="1">
      <c r="B39" s="2"/>
      <c r="C39" s="49" t="s">
        <v>7</v>
      </c>
      <c r="D39" s="49" t="s">
        <v>70</v>
      </c>
    </row>
    <row r="40" spans="2:16" ht="15" customHeight="1">
      <c r="B40" s="22" t="s">
        <v>16</v>
      </c>
      <c r="C40" s="23">
        <v>12</v>
      </c>
      <c r="D40" s="24">
        <f aca="true" t="shared" si="2" ref="D40:D51">(C40/$F$10)</f>
        <v>0.18461538461538463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4" ht="15" customHeight="1">
      <c r="B41" s="22" t="s">
        <v>113</v>
      </c>
      <c r="C41" s="23">
        <v>26</v>
      </c>
      <c r="D41" s="24">
        <f t="shared" si="2"/>
        <v>0.4</v>
      </c>
    </row>
    <row r="42" spans="2:4" ht="15" customHeight="1">
      <c r="B42" s="22" t="s">
        <v>17</v>
      </c>
      <c r="C42" s="23">
        <v>35</v>
      </c>
      <c r="D42" s="24">
        <f t="shared" si="2"/>
        <v>0.5384615384615384</v>
      </c>
    </row>
    <row r="43" spans="2:4" ht="15" customHeight="1">
      <c r="B43" s="22" t="s">
        <v>18</v>
      </c>
      <c r="C43" s="25">
        <v>2</v>
      </c>
      <c r="D43" s="24">
        <f t="shared" si="2"/>
        <v>0.03076923076923077</v>
      </c>
    </row>
    <row r="44" spans="2:4" ht="15" customHeight="1">
      <c r="B44" s="22" t="s">
        <v>39</v>
      </c>
      <c r="C44" s="23">
        <v>30</v>
      </c>
      <c r="D44" s="24">
        <f t="shared" si="2"/>
        <v>0.46153846153846156</v>
      </c>
    </row>
    <row r="45" spans="2:4" ht="15" customHeight="1">
      <c r="B45" s="22" t="s">
        <v>19</v>
      </c>
      <c r="C45" s="23">
        <v>5</v>
      </c>
      <c r="D45" s="24">
        <f t="shared" si="2"/>
        <v>0.07692307692307693</v>
      </c>
    </row>
    <row r="46" spans="2:4" ht="15" customHeight="1">
      <c r="B46" s="22" t="s">
        <v>40</v>
      </c>
      <c r="C46" s="23">
        <v>0</v>
      </c>
      <c r="D46" s="24">
        <f t="shared" si="2"/>
        <v>0</v>
      </c>
    </row>
    <row r="47" spans="2:4" ht="15" customHeight="1">
      <c r="B47" s="22" t="s">
        <v>20</v>
      </c>
      <c r="C47" s="23">
        <v>6</v>
      </c>
      <c r="D47" s="24">
        <f t="shared" si="2"/>
        <v>0.09230769230769231</v>
      </c>
    </row>
    <row r="48" spans="2:4" ht="15" customHeight="1">
      <c r="B48" s="22" t="s">
        <v>88</v>
      </c>
      <c r="C48" s="23">
        <v>31</v>
      </c>
      <c r="D48" s="24">
        <f t="shared" si="2"/>
        <v>0.47692307692307695</v>
      </c>
    </row>
    <row r="49" spans="2:4" ht="15" customHeight="1">
      <c r="B49" s="22" t="s">
        <v>89</v>
      </c>
      <c r="C49" s="23">
        <v>17</v>
      </c>
      <c r="D49" s="24">
        <f t="shared" si="2"/>
        <v>0.26153846153846155</v>
      </c>
    </row>
    <row r="50" spans="2:4" ht="15" customHeight="1">
      <c r="B50" s="22" t="s">
        <v>6</v>
      </c>
      <c r="C50" s="23">
        <v>4</v>
      </c>
      <c r="D50" s="24">
        <f t="shared" si="2"/>
        <v>0.06153846153846154</v>
      </c>
    </row>
    <row r="51" spans="2:4" ht="15" customHeight="1">
      <c r="B51" s="22" t="s">
        <v>3</v>
      </c>
      <c r="C51" s="25">
        <v>0</v>
      </c>
      <c r="D51" s="24">
        <f t="shared" si="2"/>
        <v>0</v>
      </c>
    </row>
    <row r="52" spans="2:4" ht="12.75">
      <c r="B52" s="18"/>
      <c r="C52" s="18"/>
      <c r="D52" s="34"/>
    </row>
    <row r="53" spans="2:4" ht="12.75">
      <c r="B53" s="35"/>
      <c r="C53" s="18"/>
      <c r="D53" s="34"/>
    </row>
    <row r="54" ht="12.75">
      <c r="B54" s="2" t="s">
        <v>47</v>
      </c>
    </row>
    <row r="55" ht="12.75">
      <c r="B55" s="2"/>
    </row>
    <row r="56" ht="12.75">
      <c r="B56" s="2" t="s">
        <v>90</v>
      </c>
    </row>
    <row r="57" ht="12.75">
      <c r="B57" s="2"/>
    </row>
    <row r="58" spans="2:4" ht="15" customHeight="1">
      <c r="B58" s="2"/>
      <c r="C58" s="49" t="s">
        <v>7</v>
      </c>
      <c r="D58" s="49" t="s">
        <v>70</v>
      </c>
    </row>
    <row r="59" spans="2:4" ht="15" customHeight="1">
      <c r="B59" s="22" t="s">
        <v>91</v>
      </c>
      <c r="C59" s="23">
        <v>15</v>
      </c>
      <c r="D59" s="24">
        <f>(C59/$F$10)</f>
        <v>0.23076923076923078</v>
      </c>
    </row>
    <row r="60" spans="2:4" ht="15" customHeight="1">
      <c r="B60" s="22" t="s">
        <v>110</v>
      </c>
      <c r="C60" s="23">
        <v>23</v>
      </c>
      <c r="D60" s="24">
        <f>(C60/$F$10)</f>
        <v>0.35384615384615387</v>
      </c>
    </row>
    <row r="61" spans="2:4" ht="25.5">
      <c r="B61" s="43" t="s">
        <v>41</v>
      </c>
      <c r="C61" s="23">
        <v>8</v>
      </c>
      <c r="D61" s="24">
        <f>(C61/$F$10)</f>
        <v>0.12307692307692308</v>
      </c>
    </row>
    <row r="62" spans="2:4" ht="15" customHeight="1">
      <c r="B62" s="28" t="s">
        <v>109</v>
      </c>
      <c r="C62" s="23">
        <v>27</v>
      </c>
      <c r="D62" s="24">
        <f>(C62/$F$10)</f>
        <v>0.4153846153846154</v>
      </c>
    </row>
    <row r="63" spans="2:4" ht="15" customHeight="1">
      <c r="B63" s="22" t="s">
        <v>3</v>
      </c>
      <c r="C63" s="25">
        <v>19</v>
      </c>
      <c r="D63" s="24">
        <f>(C63/$F$10)</f>
        <v>0.2923076923076923</v>
      </c>
    </row>
    <row r="64" spans="2:3" ht="12.75">
      <c r="B64" s="2"/>
      <c r="C64" s="12"/>
    </row>
    <row r="65" spans="2:4" ht="12.75">
      <c r="B65" s="2"/>
      <c r="C65" s="6"/>
      <c r="D65" s="31"/>
    </row>
    <row r="66" spans="2:4" ht="14.25" customHeight="1">
      <c r="B66" s="36" t="s">
        <v>71</v>
      </c>
      <c r="C66" s="49" t="s">
        <v>7</v>
      </c>
      <c r="D66" s="51" t="s">
        <v>8</v>
      </c>
    </row>
    <row r="67" spans="2:4" ht="14.25" customHeight="1">
      <c r="B67" s="22" t="s">
        <v>21</v>
      </c>
      <c r="C67" s="23">
        <v>13</v>
      </c>
      <c r="D67" s="24">
        <f>(C67/C74)</f>
        <v>0.325</v>
      </c>
    </row>
    <row r="68" spans="2:4" ht="14.25" customHeight="1">
      <c r="B68" s="22" t="s">
        <v>42</v>
      </c>
      <c r="C68" s="25">
        <v>2</v>
      </c>
      <c r="D68" s="24">
        <f>(C68/C74)</f>
        <v>0.05</v>
      </c>
    </row>
    <row r="69" spans="2:4" ht="14.25" customHeight="1">
      <c r="B69" s="22" t="s">
        <v>22</v>
      </c>
      <c r="C69" s="25">
        <v>1</v>
      </c>
      <c r="D69" s="24">
        <f>(C69/C74)</f>
        <v>0.025</v>
      </c>
    </row>
    <row r="70" spans="2:4" ht="14.25" customHeight="1">
      <c r="B70" s="22" t="s">
        <v>23</v>
      </c>
      <c r="C70" s="25">
        <v>16</v>
      </c>
      <c r="D70" s="24">
        <f>(C70/C74)</f>
        <v>0.4</v>
      </c>
    </row>
    <row r="71" spans="2:4" ht="14.25" customHeight="1">
      <c r="B71" s="22" t="s">
        <v>24</v>
      </c>
      <c r="C71" s="23">
        <v>7</v>
      </c>
      <c r="D71" s="24">
        <f>(C71/C74)</f>
        <v>0.175</v>
      </c>
    </row>
    <row r="72" spans="2:4" ht="14.25" customHeight="1">
      <c r="B72" s="22" t="s">
        <v>25</v>
      </c>
      <c r="C72" s="25">
        <v>1</v>
      </c>
      <c r="D72" s="24">
        <f>(C72/C74)</f>
        <v>0.025</v>
      </c>
    </row>
    <row r="73" spans="2:4" ht="14.25" customHeight="1">
      <c r="B73" s="22" t="s">
        <v>3</v>
      </c>
      <c r="C73" s="25">
        <v>0</v>
      </c>
      <c r="D73" s="24">
        <f>(C73/C74)</f>
        <v>0</v>
      </c>
    </row>
    <row r="74" spans="2:4" ht="14.25" customHeight="1">
      <c r="B74" s="37" t="s">
        <v>26</v>
      </c>
      <c r="C74" s="38">
        <f>SUM(C67:C73)</f>
        <v>40</v>
      </c>
      <c r="D74" s="24">
        <f>(C74/C74)</f>
        <v>1</v>
      </c>
    </row>
    <row r="75" ht="12.75">
      <c r="B75" s="2"/>
    </row>
    <row r="76" ht="12.75">
      <c r="B76" s="2"/>
    </row>
    <row r="77" ht="12.75">
      <c r="B77" s="2" t="s">
        <v>98</v>
      </c>
    </row>
    <row r="78" ht="12.75">
      <c r="B78" s="2"/>
    </row>
    <row r="79" spans="2:4" ht="12.75">
      <c r="B79" s="2"/>
      <c r="C79" s="50" t="s">
        <v>7</v>
      </c>
      <c r="D79" s="49" t="s">
        <v>70</v>
      </c>
    </row>
    <row r="80" spans="2:4" ht="12.75">
      <c r="B80" s="48" t="s">
        <v>92</v>
      </c>
      <c r="C80" s="10">
        <v>56</v>
      </c>
      <c r="D80" s="24">
        <f aca="true" t="shared" si="3" ref="D80:D85">(C80/$F$10)</f>
        <v>0.8615384615384616</v>
      </c>
    </row>
    <row r="81" spans="2:4" ht="25.5">
      <c r="B81" s="44" t="s">
        <v>93</v>
      </c>
      <c r="C81" s="10">
        <v>4</v>
      </c>
      <c r="D81" s="24">
        <f t="shared" si="3"/>
        <v>0.06153846153846154</v>
      </c>
    </row>
    <row r="82" spans="2:4" ht="12.75">
      <c r="B82" s="48" t="s">
        <v>94</v>
      </c>
      <c r="C82" s="10">
        <v>34</v>
      </c>
      <c r="D82" s="24">
        <f t="shared" si="3"/>
        <v>0.5230769230769231</v>
      </c>
    </row>
    <row r="83" spans="2:4" ht="12.75">
      <c r="B83" s="48" t="s">
        <v>95</v>
      </c>
      <c r="C83" s="10">
        <v>14</v>
      </c>
      <c r="D83" s="24">
        <f t="shared" si="3"/>
        <v>0.2153846153846154</v>
      </c>
    </row>
    <row r="84" spans="2:4" ht="12.75">
      <c r="B84" s="48" t="s">
        <v>96</v>
      </c>
      <c r="C84" s="10">
        <v>5</v>
      </c>
      <c r="D84" s="24">
        <f t="shared" si="3"/>
        <v>0.07692307692307693</v>
      </c>
    </row>
    <row r="85" spans="2:4" ht="12.75">
      <c r="B85" s="48" t="s">
        <v>3</v>
      </c>
      <c r="C85" s="10">
        <v>0</v>
      </c>
      <c r="D85" s="24">
        <f t="shared" si="3"/>
        <v>0</v>
      </c>
    </row>
    <row r="86" ht="12.75">
      <c r="B86" s="2"/>
    </row>
    <row r="87" ht="12.75">
      <c r="B87" s="2"/>
    </row>
    <row r="88" ht="12.75">
      <c r="B88" s="2" t="s">
        <v>97</v>
      </c>
    </row>
    <row r="89" ht="12.75">
      <c r="B89" s="2"/>
    </row>
    <row r="90" spans="2:4" ht="12.75">
      <c r="B90" s="2"/>
      <c r="C90" s="50" t="s">
        <v>7</v>
      </c>
      <c r="D90" s="49" t="s">
        <v>70</v>
      </c>
    </row>
    <row r="91" spans="2:4" ht="12.75">
      <c r="B91" s="48" t="s">
        <v>99</v>
      </c>
      <c r="C91" s="47">
        <v>33</v>
      </c>
      <c r="D91" s="24">
        <f>(C91/$F$10)</f>
        <v>0.5076923076923077</v>
      </c>
    </row>
    <row r="92" spans="2:4" ht="12.75">
      <c r="B92" s="48" t="s">
        <v>100</v>
      </c>
      <c r="C92" s="47">
        <v>24</v>
      </c>
      <c r="D92" s="24">
        <f>(C92/$F$10)</f>
        <v>0.36923076923076925</v>
      </c>
    </row>
    <row r="93" spans="2:4" ht="12.75">
      <c r="B93" s="48" t="s">
        <v>101</v>
      </c>
      <c r="C93" s="47">
        <v>16</v>
      </c>
      <c r="D93" s="24">
        <f>(C93/$F$10)</f>
        <v>0.24615384615384617</v>
      </c>
    </row>
    <row r="94" spans="2:4" ht="12.75">
      <c r="B94" s="48" t="s">
        <v>102</v>
      </c>
      <c r="C94" s="47">
        <v>7</v>
      </c>
      <c r="D94" s="24">
        <f>(C94/$F$10)</f>
        <v>0.1076923076923077</v>
      </c>
    </row>
    <row r="95" spans="2:4" ht="12.75">
      <c r="B95" s="48" t="s">
        <v>28</v>
      </c>
      <c r="C95" s="47">
        <v>7</v>
      </c>
      <c r="D95" s="24">
        <f>(C95/$F$10)</f>
        <v>0.1076923076923077</v>
      </c>
    </row>
    <row r="96" ht="12.75">
      <c r="B96" s="2"/>
    </row>
    <row r="97" ht="12.75">
      <c r="B97" s="2"/>
    </row>
    <row r="98" ht="12.75">
      <c r="B98" s="2" t="s">
        <v>103</v>
      </c>
    </row>
    <row r="99" ht="12.75">
      <c r="B99" s="2"/>
    </row>
    <row r="100" ht="12.75">
      <c r="B100" s="2" t="s">
        <v>104</v>
      </c>
    </row>
    <row r="101" ht="12.75">
      <c r="B101" s="2"/>
    </row>
    <row r="102" spans="2:4" ht="12.75">
      <c r="B102" s="2"/>
      <c r="C102" s="50" t="s">
        <v>7</v>
      </c>
      <c r="D102" s="49" t="s">
        <v>70</v>
      </c>
    </row>
    <row r="103" spans="2:4" ht="12.75">
      <c r="B103" s="48" t="s">
        <v>105</v>
      </c>
      <c r="C103" s="47">
        <v>33</v>
      </c>
      <c r="D103" s="24">
        <f>(C103/$F$10)</f>
        <v>0.5076923076923077</v>
      </c>
    </row>
    <row r="104" spans="2:4" ht="12.75">
      <c r="B104" s="48" t="s">
        <v>106</v>
      </c>
      <c r="C104" s="47">
        <v>30</v>
      </c>
      <c r="D104" s="24">
        <f>(C104/$F$10)</f>
        <v>0.46153846153846156</v>
      </c>
    </row>
    <row r="105" spans="2:4" ht="12.75">
      <c r="B105" s="48" t="s">
        <v>111</v>
      </c>
      <c r="C105" s="47">
        <v>14</v>
      </c>
      <c r="D105" s="24">
        <f>(C105/$F$10)</f>
        <v>0.2153846153846154</v>
      </c>
    </row>
    <row r="106" spans="2:4" ht="12.75">
      <c r="B106" s="48" t="s">
        <v>107</v>
      </c>
      <c r="C106" s="47">
        <v>5</v>
      </c>
      <c r="D106" s="24">
        <f>(C106/$F$10)</f>
        <v>0.07692307692307693</v>
      </c>
    </row>
    <row r="107" spans="2:4" ht="12.75">
      <c r="B107" s="48" t="s">
        <v>28</v>
      </c>
      <c r="C107" s="47">
        <v>0</v>
      </c>
      <c r="D107" s="24">
        <f>(C107/$F$10)</f>
        <v>0</v>
      </c>
    </row>
    <row r="108" ht="12.75">
      <c r="B108" s="2"/>
    </row>
    <row r="109" ht="12.75">
      <c r="B109" s="2"/>
    </row>
    <row r="110" ht="12.75">
      <c r="B110" s="2" t="s">
        <v>108</v>
      </c>
    </row>
    <row r="111" ht="12.75">
      <c r="B111" s="2"/>
    </row>
    <row r="112" spans="2:11" ht="15" customHeight="1">
      <c r="B112" s="40"/>
      <c r="C112" s="39"/>
      <c r="D112" s="54" t="s">
        <v>84</v>
      </c>
      <c r="E112" s="54"/>
      <c r="F112" s="54"/>
      <c r="G112" s="54"/>
      <c r="H112" s="54"/>
      <c r="I112" s="54"/>
      <c r="J112" s="54"/>
      <c r="K112" s="39"/>
    </row>
    <row r="113" spans="1:11" ht="14.25" customHeight="1">
      <c r="A113" s="2"/>
      <c r="B113" s="18"/>
      <c r="C113" s="49" t="s">
        <v>27</v>
      </c>
      <c r="D113" s="49">
        <v>1</v>
      </c>
      <c r="E113" s="49">
        <v>2</v>
      </c>
      <c r="F113" s="49">
        <v>3</v>
      </c>
      <c r="G113" s="49">
        <v>4</v>
      </c>
      <c r="H113" s="49">
        <v>5</v>
      </c>
      <c r="I113" s="49">
        <v>6</v>
      </c>
      <c r="J113" s="49">
        <v>7</v>
      </c>
      <c r="K113" s="49" t="s">
        <v>28</v>
      </c>
    </row>
    <row r="114" spans="1:11" ht="14.25" customHeight="1">
      <c r="A114" s="46"/>
      <c r="B114" s="45"/>
      <c r="C114" s="52">
        <v>4.92</v>
      </c>
      <c r="D114" s="53">
        <v>2</v>
      </c>
      <c r="E114" s="53">
        <v>3</v>
      </c>
      <c r="F114" s="53">
        <v>5</v>
      </c>
      <c r="G114" s="53">
        <v>9</v>
      </c>
      <c r="H114" s="53">
        <v>15</v>
      </c>
      <c r="I114" s="53">
        <v>19</v>
      </c>
      <c r="J114" s="53">
        <v>6</v>
      </c>
      <c r="K114" s="53">
        <v>6</v>
      </c>
    </row>
    <row r="115" spans="1:3" ht="12.75">
      <c r="A115" s="18"/>
      <c r="B115" s="2"/>
      <c r="C115" s="1"/>
    </row>
    <row r="116" ht="12.75">
      <c r="B116" s="35" t="s">
        <v>73</v>
      </c>
    </row>
    <row r="117" ht="12.75">
      <c r="B117" s="35" t="s">
        <v>72</v>
      </c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</sheetData>
  <mergeCells count="7">
    <mergeCell ref="D112:J112"/>
    <mergeCell ref="H6:L6"/>
    <mergeCell ref="B6:B7"/>
    <mergeCell ref="C6:E6"/>
    <mergeCell ref="F6:F7"/>
    <mergeCell ref="K20:K21"/>
    <mergeCell ref="F24:G24"/>
  </mergeCells>
  <printOptions/>
  <pageMargins left="0.37" right="0.31" top="0.43" bottom="0.48" header="0" footer="0"/>
  <pageSetup fitToHeight="3" horizontalDpi="600" verticalDpi="600" orientation="landscape" paperSize="9" scale="56" r:id="rId2"/>
  <headerFooter alignWithMargins="0">
    <oddHeader>&amp;R
</oddHeader>
    <oddFooter>&amp;R&amp;A - &amp;P</oddFooter>
  </headerFooter>
  <rowBreaks count="1" manualBreakCount="1">
    <brk id="52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9"/>
  <sheetViews>
    <sheetView workbookViewId="0" topLeftCell="A1">
      <selection activeCell="A1" sqref="A1"/>
    </sheetView>
  </sheetViews>
  <sheetFormatPr defaultColWidth="11.421875" defaultRowHeight="14.25" customHeight="1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4.25" customHeight="1">
      <c r="B1" s="41" t="s">
        <v>87</v>
      </c>
    </row>
    <row r="3" ht="14.25" customHeight="1">
      <c r="B3" s="2" t="s">
        <v>83</v>
      </c>
    </row>
    <row r="6" spans="2:20" ht="14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4.25" customHeight="1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4.25" customHeight="1">
      <c r="A8" s="7"/>
      <c r="B8" s="42" t="s">
        <v>54</v>
      </c>
      <c r="C8" s="9">
        <v>20</v>
      </c>
      <c r="D8" s="9">
        <v>5</v>
      </c>
      <c r="E8" s="10">
        <v>0</v>
      </c>
      <c r="F8" s="11">
        <f>SUM(C8:E8)</f>
        <v>25</v>
      </c>
      <c r="G8" s="12"/>
      <c r="H8" s="10">
        <v>2</v>
      </c>
      <c r="I8" s="10">
        <v>20</v>
      </c>
      <c r="J8" s="10">
        <v>2</v>
      </c>
      <c r="K8" s="10">
        <v>2</v>
      </c>
      <c r="L8" s="10">
        <v>0</v>
      </c>
      <c r="M8" s="3"/>
      <c r="P8" s="3"/>
      <c r="Q8" s="3"/>
      <c r="R8" s="3"/>
      <c r="S8" s="3"/>
      <c r="T8" s="3"/>
    </row>
    <row r="9" spans="1:20" ht="14.25" customHeight="1">
      <c r="A9" s="7"/>
      <c r="B9" s="42" t="s">
        <v>120</v>
      </c>
      <c r="C9" s="9">
        <v>50</v>
      </c>
      <c r="D9" s="9">
        <v>9</v>
      </c>
      <c r="E9" s="10">
        <v>0</v>
      </c>
      <c r="F9" s="11">
        <f aca="true" t="shared" si="0" ref="F9:F15">SUM(C9:E9)</f>
        <v>59</v>
      </c>
      <c r="G9" s="12"/>
      <c r="H9" s="10">
        <v>7</v>
      </c>
      <c r="I9" s="10">
        <v>40</v>
      </c>
      <c r="J9" s="10">
        <v>12</v>
      </c>
      <c r="K9" s="10">
        <v>4</v>
      </c>
      <c r="L9" s="10">
        <v>0</v>
      </c>
      <c r="M9" s="3"/>
      <c r="P9" s="3"/>
      <c r="Q9" s="3"/>
      <c r="R9" s="3"/>
      <c r="S9" s="3"/>
      <c r="T9" s="3"/>
    </row>
    <row r="10" spans="1:20" ht="14.25" customHeight="1">
      <c r="A10" s="7"/>
      <c r="B10" s="42" t="s">
        <v>137</v>
      </c>
      <c r="C10" s="9">
        <v>2</v>
      </c>
      <c r="D10" s="9">
        <v>1</v>
      </c>
      <c r="E10" s="10">
        <v>0</v>
      </c>
      <c r="F10" s="11">
        <f t="shared" si="0"/>
        <v>3</v>
      </c>
      <c r="G10" s="12"/>
      <c r="H10" s="10">
        <v>0</v>
      </c>
      <c r="I10" s="10">
        <v>2</v>
      </c>
      <c r="J10" s="10">
        <v>1</v>
      </c>
      <c r="K10" s="10">
        <v>0</v>
      </c>
      <c r="L10" s="10">
        <v>0</v>
      </c>
      <c r="M10" s="3"/>
      <c r="P10" s="3"/>
      <c r="Q10" s="3"/>
      <c r="R10" s="3"/>
      <c r="S10" s="3"/>
      <c r="T10" s="3"/>
    </row>
    <row r="11" spans="1:20" ht="14.25" customHeight="1">
      <c r="A11" s="7"/>
      <c r="B11" s="42" t="s">
        <v>121</v>
      </c>
      <c r="C11" s="9">
        <v>57</v>
      </c>
      <c r="D11" s="9">
        <v>9</v>
      </c>
      <c r="E11" s="10">
        <v>0</v>
      </c>
      <c r="F11" s="11">
        <f t="shared" si="0"/>
        <v>66</v>
      </c>
      <c r="G11" s="12"/>
      <c r="H11" s="10">
        <v>2</v>
      </c>
      <c r="I11" s="10">
        <v>41</v>
      </c>
      <c r="J11" s="10">
        <v>21</v>
      </c>
      <c r="K11" s="10">
        <v>4</v>
      </c>
      <c r="L11" s="10">
        <v>0</v>
      </c>
      <c r="M11" s="3"/>
      <c r="P11" s="3"/>
      <c r="Q11" s="3"/>
      <c r="R11" s="3"/>
      <c r="S11" s="3"/>
      <c r="T11" s="3"/>
    </row>
    <row r="12" spans="1:20" ht="14.25" customHeight="1">
      <c r="A12" s="7"/>
      <c r="B12" s="42" t="s">
        <v>59</v>
      </c>
      <c r="C12" s="9">
        <v>29</v>
      </c>
      <c r="D12" s="9">
        <v>10</v>
      </c>
      <c r="E12" s="10">
        <v>0</v>
      </c>
      <c r="F12" s="11">
        <f t="shared" si="0"/>
        <v>39</v>
      </c>
      <c r="G12" s="12"/>
      <c r="H12" s="10">
        <v>8</v>
      </c>
      <c r="I12" s="10">
        <v>25</v>
      </c>
      <c r="J12" s="10">
        <v>3</v>
      </c>
      <c r="K12" s="10">
        <v>3</v>
      </c>
      <c r="L12" s="10">
        <v>0</v>
      </c>
      <c r="M12" s="3"/>
      <c r="P12" s="3"/>
      <c r="Q12" s="3"/>
      <c r="R12" s="3"/>
      <c r="S12" s="3"/>
      <c r="T12" s="3"/>
    </row>
    <row r="13" spans="1:20" ht="14.25" customHeight="1">
      <c r="A13" s="7"/>
      <c r="B13" s="42" t="s">
        <v>60</v>
      </c>
      <c r="C13" s="9">
        <v>12</v>
      </c>
      <c r="D13" s="9">
        <v>2</v>
      </c>
      <c r="E13" s="10">
        <v>0</v>
      </c>
      <c r="F13" s="11">
        <f t="shared" si="0"/>
        <v>14</v>
      </c>
      <c r="G13" s="12"/>
      <c r="H13" s="10">
        <v>2</v>
      </c>
      <c r="I13" s="10">
        <v>5</v>
      </c>
      <c r="J13" s="10">
        <v>5</v>
      </c>
      <c r="K13" s="10">
        <v>3</v>
      </c>
      <c r="L13" s="10">
        <v>0</v>
      </c>
      <c r="M13" s="3"/>
      <c r="P13" s="3"/>
      <c r="Q13" s="3"/>
      <c r="R13" s="3"/>
      <c r="S13" s="3"/>
      <c r="T13" s="3"/>
    </row>
    <row r="14" spans="1:20" ht="26.25" customHeight="1">
      <c r="A14" s="7"/>
      <c r="B14" s="42" t="s">
        <v>216</v>
      </c>
      <c r="C14" s="9">
        <v>0</v>
      </c>
      <c r="D14" s="9">
        <v>0</v>
      </c>
      <c r="E14" s="10">
        <v>1</v>
      </c>
      <c r="F14" s="11">
        <f t="shared" si="0"/>
        <v>1</v>
      </c>
      <c r="G14" s="12"/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3"/>
      <c r="P14" s="3"/>
      <c r="Q14" s="3"/>
      <c r="R14" s="3"/>
      <c r="S14" s="3"/>
      <c r="T14" s="3"/>
    </row>
    <row r="15" spans="1:20" ht="14.25" customHeight="1">
      <c r="A15" s="7"/>
      <c r="B15" s="13" t="s">
        <v>3</v>
      </c>
      <c r="C15" s="9">
        <v>0</v>
      </c>
      <c r="D15" s="9">
        <v>0</v>
      </c>
      <c r="E15" s="10">
        <v>0</v>
      </c>
      <c r="F15" s="11">
        <f t="shared" si="0"/>
        <v>0</v>
      </c>
      <c r="G15" s="12"/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3"/>
      <c r="P15" s="3"/>
      <c r="Q15" s="3"/>
      <c r="R15" s="3"/>
      <c r="S15" s="3"/>
      <c r="T15" s="3"/>
    </row>
    <row r="16" spans="1:20" ht="14.25" customHeight="1">
      <c r="A16" s="7"/>
      <c r="B16" s="14" t="s">
        <v>4</v>
      </c>
      <c r="C16" s="15">
        <f>SUM(C8:C15)</f>
        <v>170</v>
      </c>
      <c r="D16" s="15">
        <f>SUM(D8:D15)</f>
        <v>36</v>
      </c>
      <c r="E16" s="16">
        <f>SUM(E8:E15)</f>
        <v>1</v>
      </c>
      <c r="F16" s="15">
        <f>SUM(F8:F15)</f>
        <v>207</v>
      </c>
      <c r="G16" s="17"/>
      <c r="H16" s="16">
        <f>SUM(H8:H15)</f>
        <v>21</v>
      </c>
      <c r="I16" s="16">
        <f>SUM(I8:I15)</f>
        <v>133</v>
      </c>
      <c r="J16" s="16">
        <f>SUM(J8:J15)</f>
        <v>44</v>
      </c>
      <c r="K16" s="16">
        <f>SUM(K8:K15)</f>
        <v>16</v>
      </c>
      <c r="L16" s="16">
        <f>SUM(L8:L15)</f>
        <v>0</v>
      </c>
      <c r="M16" s="6"/>
      <c r="P16" s="3"/>
      <c r="Q16" s="3"/>
      <c r="R16" s="3"/>
      <c r="S16" s="3"/>
      <c r="T16" s="3"/>
    </row>
    <row r="17" spans="5:6" ht="14.25" customHeight="1">
      <c r="E17" s="18"/>
      <c r="F17" s="18"/>
    </row>
    <row r="18" spans="8:15" ht="14.25" customHeight="1">
      <c r="H18" s="19"/>
      <c r="N18" s="20"/>
      <c r="O18" s="20"/>
    </row>
    <row r="19" spans="2:9" ht="14.25" customHeight="1">
      <c r="B19" s="2" t="s">
        <v>44</v>
      </c>
      <c r="H19" s="21" t="s">
        <v>36</v>
      </c>
      <c r="I19" s="20"/>
    </row>
    <row r="20" spans="2:9" ht="14.25" customHeight="1">
      <c r="B20" s="2"/>
      <c r="H20" s="20"/>
      <c r="I20" s="20"/>
    </row>
    <row r="21" spans="2:9" ht="14.25" customHeight="1">
      <c r="B21" s="2"/>
      <c r="C21" s="50" t="s">
        <v>7</v>
      </c>
      <c r="D21" s="50" t="s">
        <v>70</v>
      </c>
      <c r="H21" s="20" t="s">
        <v>30</v>
      </c>
      <c r="I21" s="20" t="s">
        <v>32</v>
      </c>
    </row>
    <row r="22" spans="2:9" ht="14.25" customHeight="1">
      <c r="B22" s="22" t="s">
        <v>37</v>
      </c>
      <c r="C22" s="23">
        <v>147</v>
      </c>
      <c r="D22" s="24">
        <f>(C22/$F$16)</f>
        <v>0.7101449275362319</v>
      </c>
      <c r="H22" s="20" t="s">
        <v>33</v>
      </c>
      <c r="I22" s="20" t="s">
        <v>34</v>
      </c>
    </row>
    <row r="23" spans="2:9" ht="14.25" customHeight="1">
      <c r="B23" s="22" t="s">
        <v>9</v>
      </c>
      <c r="C23" s="23">
        <v>58</v>
      </c>
      <c r="D23" s="24">
        <f aca="true" t="shared" si="1" ref="D23:D29">(C23/$F$16)</f>
        <v>0.28019323671497587</v>
      </c>
      <c r="H23" s="20" t="s">
        <v>5</v>
      </c>
      <c r="I23" s="20" t="s">
        <v>35</v>
      </c>
    </row>
    <row r="24" spans="2:4" ht="14.25" customHeight="1">
      <c r="B24" s="22" t="s">
        <v>10</v>
      </c>
      <c r="C24" s="23">
        <v>110</v>
      </c>
      <c r="D24" s="24">
        <f t="shared" si="1"/>
        <v>0.5314009661835749</v>
      </c>
    </row>
    <row r="25" spans="2:8" ht="14.25" customHeight="1">
      <c r="B25" s="22" t="s">
        <v>13</v>
      </c>
      <c r="C25" s="25">
        <v>30</v>
      </c>
      <c r="D25" s="24">
        <f t="shared" si="1"/>
        <v>0.14492753623188406</v>
      </c>
      <c r="H25" s="19"/>
    </row>
    <row r="26" spans="2:11" ht="14.25" customHeight="1">
      <c r="B26" s="22" t="s">
        <v>11</v>
      </c>
      <c r="C26" s="23">
        <v>11</v>
      </c>
      <c r="D26" s="24">
        <f t="shared" si="1"/>
        <v>0.05314009661835749</v>
      </c>
      <c r="F26" s="26"/>
      <c r="G26" s="26"/>
      <c r="H26" s="26"/>
      <c r="I26" s="26"/>
      <c r="J26" s="26"/>
      <c r="K26" s="55"/>
    </row>
    <row r="27" spans="2:11" ht="14.25" customHeight="1">
      <c r="B27" s="22" t="s">
        <v>12</v>
      </c>
      <c r="C27" s="23">
        <v>21</v>
      </c>
      <c r="D27" s="24">
        <f t="shared" si="1"/>
        <v>0.10144927536231885</v>
      </c>
      <c r="F27" s="26"/>
      <c r="G27" s="26"/>
      <c r="H27" s="27"/>
      <c r="I27" s="27"/>
      <c r="J27" s="27"/>
      <c r="K27" s="55"/>
    </row>
    <row r="28" spans="2:11" ht="14.25" customHeight="1">
      <c r="B28" s="28" t="s">
        <v>6</v>
      </c>
      <c r="C28" s="23">
        <v>17</v>
      </c>
      <c r="D28" s="24">
        <f t="shared" si="1"/>
        <v>0.0821256038647343</v>
      </c>
      <c r="F28" s="26"/>
      <c r="G28" s="29"/>
      <c r="H28" s="30"/>
      <c r="I28" s="30"/>
      <c r="J28" s="30"/>
      <c r="K28" s="30"/>
    </row>
    <row r="29" spans="2:11" ht="14.25" customHeight="1">
      <c r="B29" s="22" t="s">
        <v>3</v>
      </c>
      <c r="C29" s="25">
        <v>1</v>
      </c>
      <c r="D29" s="24">
        <f t="shared" si="1"/>
        <v>0.004830917874396135</v>
      </c>
      <c r="F29" s="26"/>
      <c r="G29" s="29"/>
      <c r="H29" s="30"/>
      <c r="I29" s="30"/>
      <c r="J29" s="30"/>
      <c r="K29" s="30"/>
    </row>
    <row r="30" spans="2:11" ht="14.25" customHeight="1">
      <c r="B30" s="19"/>
      <c r="D30" s="31"/>
      <c r="F30" s="56"/>
      <c r="G30" s="56"/>
      <c r="H30" s="30"/>
      <c r="I30" s="30"/>
      <c r="J30" s="30"/>
      <c r="K30" s="30"/>
    </row>
    <row r="31" spans="2:4" ht="14.25" customHeight="1">
      <c r="B31" s="2"/>
      <c r="D31" s="31"/>
    </row>
    <row r="32" spans="2:4" ht="14.25" customHeight="1">
      <c r="B32" s="2" t="s">
        <v>45</v>
      </c>
      <c r="D32" s="31"/>
    </row>
    <row r="33" spans="2:4" ht="14.25" customHeight="1">
      <c r="B33" s="2"/>
      <c r="D33" s="31"/>
    </row>
    <row r="34" spans="2:4" ht="14.25" customHeight="1">
      <c r="B34" s="2"/>
      <c r="C34" s="49" t="s">
        <v>7</v>
      </c>
      <c r="D34" s="49" t="s">
        <v>70</v>
      </c>
    </row>
    <row r="35" spans="2:4" ht="14.25" customHeight="1">
      <c r="B35" s="22" t="s">
        <v>38</v>
      </c>
      <c r="C35" s="23">
        <v>37</v>
      </c>
      <c r="D35" s="24">
        <f aca="true" t="shared" si="2" ref="D35:D40">(C35/$F$16)</f>
        <v>0.178743961352657</v>
      </c>
    </row>
    <row r="36" spans="2:4" ht="14.25" customHeight="1">
      <c r="B36" s="22" t="s">
        <v>14</v>
      </c>
      <c r="C36" s="23">
        <v>64</v>
      </c>
      <c r="D36" s="24">
        <f t="shared" si="2"/>
        <v>0.30917874396135264</v>
      </c>
    </row>
    <row r="37" spans="2:4" ht="14.25" customHeight="1">
      <c r="B37" s="22" t="s">
        <v>112</v>
      </c>
      <c r="C37" s="23">
        <v>79</v>
      </c>
      <c r="D37" s="24">
        <f t="shared" si="2"/>
        <v>0.38164251207729466</v>
      </c>
    </row>
    <row r="38" spans="2:8" ht="14.25" customHeight="1">
      <c r="B38" s="22" t="s">
        <v>15</v>
      </c>
      <c r="C38" s="23">
        <v>15</v>
      </c>
      <c r="D38" s="24">
        <f t="shared" si="2"/>
        <v>0.07246376811594203</v>
      </c>
      <c r="H38" s="1" t="s">
        <v>115</v>
      </c>
    </row>
    <row r="39" spans="2:4" ht="14.25" customHeight="1">
      <c r="B39" s="28" t="s">
        <v>6</v>
      </c>
      <c r="C39" s="23">
        <v>18</v>
      </c>
      <c r="D39" s="24">
        <f t="shared" si="2"/>
        <v>0.08695652173913043</v>
      </c>
    </row>
    <row r="40" spans="2:4" ht="14.25" customHeight="1">
      <c r="B40" s="22" t="s">
        <v>3</v>
      </c>
      <c r="C40" s="25">
        <v>2</v>
      </c>
      <c r="D40" s="24">
        <f t="shared" si="2"/>
        <v>0.00966183574879227</v>
      </c>
    </row>
    <row r="41" spans="2:4" ht="14.25" customHeight="1">
      <c r="B41" s="19"/>
      <c r="C41" s="1"/>
      <c r="D41" s="32"/>
    </row>
    <row r="42" ht="14.25" customHeight="1">
      <c r="B42" s="2"/>
    </row>
    <row r="43" ht="14.25" customHeight="1">
      <c r="B43" s="2" t="s">
        <v>46</v>
      </c>
    </row>
    <row r="44" ht="14.25" customHeight="1">
      <c r="B44" s="2"/>
    </row>
    <row r="45" spans="2:4" ht="14.25" customHeight="1">
      <c r="B45" s="2"/>
      <c r="C45" s="49" t="s">
        <v>7</v>
      </c>
      <c r="D45" s="49" t="s">
        <v>70</v>
      </c>
    </row>
    <row r="46" spans="2:16" ht="14.25" customHeight="1">
      <c r="B46" s="22" t="s">
        <v>16</v>
      </c>
      <c r="C46" s="23">
        <v>46</v>
      </c>
      <c r="D46" s="24">
        <f aca="true" t="shared" si="3" ref="D46:D57">(C46/$F$16)</f>
        <v>0.2222222222222222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4" ht="14.25" customHeight="1">
      <c r="B47" s="22" t="s">
        <v>113</v>
      </c>
      <c r="C47" s="23">
        <v>78</v>
      </c>
      <c r="D47" s="24">
        <f t="shared" si="3"/>
        <v>0.37681159420289856</v>
      </c>
    </row>
    <row r="48" spans="2:4" ht="14.25" customHeight="1">
      <c r="B48" s="22" t="s">
        <v>17</v>
      </c>
      <c r="C48" s="23">
        <v>48</v>
      </c>
      <c r="D48" s="24">
        <f t="shared" si="3"/>
        <v>0.2318840579710145</v>
      </c>
    </row>
    <row r="49" spans="2:4" ht="14.25" customHeight="1">
      <c r="B49" s="22" t="s">
        <v>18</v>
      </c>
      <c r="C49" s="25">
        <v>53</v>
      </c>
      <c r="D49" s="24">
        <f t="shared" si="3"/>
        <v>0.2560386473429952</v>
      </c>
    </row>
    <row r="50" spans="2:4" ht="14.25" customHeight="1">
      <c r="B50" s="22" t="s">
        <v>39</v>
      </c>
      <c r="C50" s="23">
        <v>62</v>
      </c>
      <c r="D50" s="24">
        <f t="shared" si="3"/>
        <v>0.2995169082125604</v>
      </c>
    </row>
    <row r="51" spans="2:4" ht="14.25" customHeight="1">
      <c r="B51" s="22" t="s">
        <v>19</v>
      </c>
      <c r="C51" s="23">
        <v>24</v>
      </c>
      <c r="D51" s="24">
        <f t="shared" si="3"/>
        <v>0.11594202898550725</v>
      </c>
    </row>
    <row r="52" spans="2:4" ht="14.25" customHeight="1">
      <c r="B52" s="22" t="s">
        <v>40</v>
      </c>
      <c r="C52" s="23">
        <v>9</v>
      </c>
      <c r="D52" s="24">
        <f t="shared" si="3"/>
        <v>0.043478260869565216</v>
      </c>
    </row>
    <row r="53" spans="2:4" ht="14.25" customHeight="1">
      <c r="B53" s="22" t="s">
        <v>20</v>
      </c>
      <c r="C53" s="23">
        <v>13</v>
      </c>
      <c r="D53" s="24">
        <f t="shared" si="3"/>
        <v>0.06280193236714976</v>
      </c>
    </row>
    <row r="54" spans="2:4" ht="14.25" customHeight="1">
      <c r="B54" s="22" t="s">
        <v>88</v>
      </c>
      <c r="C54" s="23">
        <v>59</v>
      </c>
      <c r="D54" s="24">
        <f t="shared" si="3"/>
        <v>0.28502415458937197</v>
      </c>
    </row>
    <row r="55" spans="2:4" ht="14.25" customHeight="1">
      <c r="B55" s="22" t="s">
        <v>89</v>
      </c>
      <c r="C55" s="23">
        <v>33</v>
      </c>
      <c r="D55" s="24">
        <f t="shared" si="3"/>
        <v>0.15942028985507245</v>
      </c>
    </row>
    <row r="56" spans="2:4" ht="14.25" customHeight="1">
      <c r="B56" s="22" t="s">
        <v>6</v>
      </c>
      <c r="C56" s="23">
        <v>25</v>
      </c>
      <c r="D56" s="24">
        <f t="shared" si="3"/>
        <v>0.12077294685990338</v>
      </c>
    </row>
    <row r="57" spans="2:4" ht="14.25" customHeight="1">
      <c r="B57" s="22" t="s">
        <v>3</v>
      </c>
      <c r="C57" s="25">
        <v>2</v>
      </c>
      <c r="D57" s="24">
        <f t="shared" si="3"/>
        <v>0.00966183574879227</v>
      </c>
    </row>
    <row r="58" spans="2:4" ht="14.25" customHeight="1">
      <c r="B58" s="18"/>
      <c r="C58" s="18"/>
      <c r="D58" s="34"/>
    </row>
    <row r="59" spans="2:4" ht="14.25" customHeight="1">
      <c r="B59" s="35"/>
      <c r="C59" s="18"/>
      <c r="D59" s="34"/>
    </row>
    <row r="60" ht="14.25" customHeight="1">
      <c r="B60" s="2" t="s">
        <v>47</v>
      </c>
    </row>
    <row r="61" ht="14.25" customHeight="1">
      <c r="B61" s="2"/>
    </row>
    <row r="62" ht="14.25" customHeight="1">
      <c r="B62" s="2" t="s">
        <v>90</v>
      </c>
    </row>
    <row r="63" ht="14.25" customHeight="1">
      <c r="B63" s="2"/>
    </row>
    <row r="64" spans="2:4" ht="14.25" customHeight="1">
      <c r="B64" s="2"/>
      <c r="C64" s="49" t="s">
        <v>7</v>
      </c>
      <c r="D64" s="49" t="s">
        <v>70</v>
      </c>
    </row>
    <row r="65" spans="2:4" ht="14.25" customHeight="1">
      <c r="B65" s="22" t="s">
        <v>91</v>
      </c>
      <c r="C65" s="23">
        <v>52</v>
      </c>
      <c r="D65" s="24">
        <f>(C65/$F$16)</f>
        <v>0.25120772946859904</v>
      </c>
    </row>
    <row r="66" spans="2:4" ht="14.25" customHeight="1">
      <c r="B66" s="22" t="s">
        <v>110</v>
      </c>
      <c r="C66" s="23">
        <v>58</v>
      </c>
      <c r="D66" s="24">
        <f>(C66/$F$16)</f>
        <v>0.28019323671497587</v>
      </c>
    </row>
    <row r="67" spans="2:4" ht="25.5">
      <c r="B67" s="43" t="s">
        <v>41</v>
      </c>
      <c r="C67" s="23">
        <v>19</v>
      </c>
      <c r="D67" s="24">
        <f>(C67/$F$16)</f>
        <v>0.09178743961352658</v>
      </c>
    </row>
    <row r="68" spans="2:4" ht="14.25" customHeight="1">
      <c r="B68" s="28" t="s">
        <v>109</v>
      </c>
      <c r="C68" s="23">
        <v>94</v>
      </c>
      <c r="D68" s="24">
        <f>(C68/$F$16)</f>
        <v>0.45410628019323673</v>
      </c>
    </row>
    <row r="69" spans="2:4" ht="14.25" customHeight="1">
      <c r="B69" s="22" t="s">
        <v>3</v>
      </c>
      <c r="C69" s="25">
        <v>50</v>
      </c>
      <c r="D69" s="24">
        <f>(C69/$F$16)</f>
        <v>0.24154589371980675</v>
      </c>
    </row>
    <row r="70" spans="2:3" ht="14.25" customHeight="1">
      <c r="B70" s="2"/>
      <c r="C70" s="12"/>
    </row>
    <row r="71" spans="2:4" ht="14.25" customHeight="1">
      <c r="B71" s="2"/>
      <c r="C71" s="6"/>
      <c r="D71" s="31"/>
    </row>
    <row r="72" spans="2:4" ht="14.25" customHeight="1">
      <c r="B72" s="36" t="s">
        <v>71</v>
      </c>
      <c r="C72" s="49" t="s">
        <v>7</v>
      </c>
      <c r="D72" s="51" t="s">
        <v>8</v>
      </c>
    </row>
    <row r="73" spans="2:4" ht="14.25" customHeight="1">
      <c r="B73" s="22" t="s">
        <v>21</v>
      </c>
      <c r="C73" s="23">
        <v>34</v>
      </c>
      <c r="D73" s="24">
        <f>(C73/C80)</f>
        <v>0.3008849557522124</v>
      </c>
    </row>
    <row r="74" spans="2:4" ht="14.25" customHeight="1">
      <c r="B74" s="22" t="s">
        <v>42</v>
      </c>
      <c r="C74" s="25">
        <v>61</v>
      </c>
      <c r="D74" s="24">
        <f>(C74/C80)</f>
        <v>0.5398230088495575</v>
      </c>
    </row>
    <row r="75" spans="2:4" ht="14.25" customHeight="1">
      <c r="B75" s="22" t="s">
        <v>22</v>
      </c>
      <c r="C75" s="25">
        <v>0</v>
      </c>
      <c r="D75" s="24">
        <f>(C75/C80)</f>
        <v>0</v>
      </c>
    </row>
    <row r="76" spans="2:4" ht="14.25" customHeight="1">
      <c r="B76" s="22" t="s">
        <v>23</v>
      </c>
      <c r="C76" s="25">
        <v>0</v>
      </c>
      <c r="D76" s="24">
        <f>(C76/C80)</f>
        <v>0</v>
      </c>
    </row>
    <row r="77" spans="2:4" ht="14.25" customHeight="1">
      <c r="B77" s="22" t="s">
        <v>24</v>
      </c>
      <c r="C77" s="23">
        <v>12</v>
      </c>
      <c r="D77" s="24">
        <f>(C77/C80)</f>
        <v>0.10619469026548672</v>
      </c>
    </row>
    <row r="78" spans="2:4" ht="14.25" customHeight="1">
      <c r="B78" s="22" t="s">
        <v>25</v>
      </c>
      <c r="C78" s="25">
        <v>5</v>
      </c>
      <c r="D78" s="24">
        <f>(C78/C80)</f>
        <v>0.04424778761061947</v>
      </c>
    </row>
    <row r="79" spans="2:4" ht="14.25" customHeight="1">
      <c r="B79" s="22" t="s">
        <v>3</v>
      </c>
      <c r="C79" s="25">
        <v>1</v>
      </c>
      <c r="D79" s="24">
        <f>(C79/C80)</f>
        <v>0.008849557522123894</v>
      </c>
    </row>
    <row r="80" spans="2:4" ht="14.25" customHeight="1">
      <c r="B80" s="37" t="s">
        <v>26</v>
      </c>
      <c r="C80" s="38">
        <f>SUM(C73:C79)</f>
        <v>113</v>
      </c>
      <c r="D80" s="24">
        <f>(C80/C80)</f>
        <v>1</v>
      </c>
    </row>
    <row r="81" ht="14.25" customHeight="1">
      <c r="B81" s="2"/>
    </row>
    <row r="82" ht="14.25" customHeight="1">
      <c r="B82" s="2"/>
    </row>
    <row r="83" ht="14.25" customHeight="1">
      <c r="B83" s="2" t="s">
        <v>98</v>
      </c>
    </row>
    <row r="84" ht="14.25" customHeight="1">
      <c r="B84" s="2"/>
    </row>
    <row r="85" spans="2:4" ht="14.25" customHeight="1">
      <c r="B85" s="2"/>
      <c r="C85" s="50" t="s">
        <v>7</v>
      </c>
      <c r="D85" s="49" t="s">
        <v>70</v>
      </c>
    </row>
    <row r="86" spans="2:4" ht="14.25" customHeight="1">
      <c r="B86" s="48" t="s">
        <v>92</v>
      </c>
      <c r="C86" s="10">
        <v>182</v>
      </c>
      <c r="D86" s="24">
        <f aca="true" t="shared" si="4" ref="D86:D91">(C86/$F$16)</f>
        <v>0.8792270531400966</v>
      </c>
    </row>
    <row r="87" spans="2:4" ht="23.25" customHeight="1">
      <c r="B87" s="44" t="s">
        <v>93</v>
      </c>
      <c r="C87" s="10">
        <v>26</v>
      </c>
      <c r="D87" s="24">
        <f t="shared" si="4"/>
        <v>0.12560386473429952</v>
      </c>
    </row>
    <row r="88" spans="2:4" ht="14.25" customHeight="1">
      <c r="B88" s="48" t="s">
        <v>94</v>
      </c>
      <c r="C88" s="10">
        <v>55</v>
      </c>
      <c r="D88" s="24">
        <f t="shared" si="4"/>
        <v>0.26570048309178745</v>
      </c>
    </row>
    <row r="89" spans="2:4" ht="14.25" customHeight="1">
      <c r="B89" s="48" t="s">
        <v>95</v>
      </c>
      <c r="C89" s="10">
        <v>58</v>
      </c>
      <c r="D89" s="24">
        <f t="shared" si="4"/>
        <v>0.28019323671497587</v>
      </c>
    </row>
    <row r="90" spans="2:4" ht="14.25" customHeight="1">
      <c r="B90" s="48" t="s">
        <v>96</v>
      </c>
      <c r="C90" s="10">
        <v>13</v>
      </c>
      <c r="D90" s="24">
        <f t="shared" si="4"/>
        <v>0.06280193236714976</v>
      </c>
    </row>
    <row r="91" spans="2:4" ht="14.25" customHeight="1">
      <c r="B91" s="48" t="s">
        <v>3</v>
      </c>
      <c r="C91" s="10">
        <v>5</v>
      </c>
      <c r="D91" s="24">
        <f t="shared" si="4"/>
        <v>0.024154589371980676</v>
      </c>
    </row>
    <row r="92" spans="2:4" ht="14.25" customHeight="1">
      <c r="B92" s="2"/>
      <c r="D92" s="34"/>
    </row>
    <row r="93" ht="14.25" customHeight="1">
      <c r="B93" s="2"/>
    </row>
    <row r="94" ht="14.25" customHeight="1">
      <c r="B94" s="2" t="s">
        <v>97</v>
      </c>
    </row>
    <row r="95" ht="14.25" customHeight="1">
      <c r="B95" s="2"/>
    </row>
    <row r="96" spans="2:4" ht="14.25" customHeight="1">
      <c r="B96" s="2"/>
      <c r="C96" s="50" t="s">
        <v>7</v>
      </c>
      <c r="D96" s="49" t="s">
        <v>70</v>
      </c>
    </row>
    <row r="97" spans="2:4" ht="14.25" customHeight="1">
      <c r="B97" s="48" t="s">
        <v>99</v>
      </c>
      <c r="C97" s="47">
        <v>83</v>
      </c>
      <c r="D97" s="24">
        <f>(C97/$F$16)</f>
        <v>0.40096618357487923</v>
      </c>
    </row>
    <row r="98" spans="2:4" ht="14.25" customHeight="1">
      <c r="B98" s="48" t="s">
        <v>100</v>
      </c>
      <c r="C98" s="47">
        <v>49</v>
      </c>
      <c r="D98" s="24">
        <f>(C98/$F$16)</f>
        <v>0.23671497584541062</v>
      </c>
    </row>
    <row r="99" spans="2:4" ht="14.25" customHeight="1">
      <c r="B99" s="48" t="s">
        <v>101</v>
      </c>
      <c r="C99" s="47">
        <v>73</v>
      </c>
      <c r="D99" s="24">
        <f>(C99/$F$16)</f>
        <v>0.3526570048309179</v>
      </c>
    </row>
    <row r="100" spans="2:4" ht="14.25" customHeight="1">
      <c r="B100" s="48" t="s">
        <v>102</v>
      </c>
      <c r="C100" s="47">
        <v>22</v>
      </c>
      <c r="D100" s="24">
        <f>(C100/$F$16)</f>
        <v>0.10628019323671498</v>
      </c>
    </row>
    <row r="101" spans="2:4" ht="14.25" customHeight="1">
      <c r="B101" s="48" t="s">
        <v>28</v>
      </c>
      <c r="C101" s="47">
        <v>21</v>
      </c>
      <c r="D101" s="24">
        <f>(C101/$F$16)</f>
        <v>0.10144927536231885</v>
      </c>
    </row>
    <row r="102" ht="14.25" customHeight="1">
      <c r="B102" s="2"/>
    </row>
    <row r="103" ht="14.25" customHeight="1">
      <c r="B103" s="2"/>
    </row>
    <row r="104" ht="14.25" customHeight="1">
      <c r="B104" s="2" t="s">
        <v>103</v>
      </c>
    </row>
    <row r="105" ht="14.25" customHeight="1">
      <c r="B105" s="2"/>
    </row>
    <row r="106" ht="14.25" customHeight="1">
      <c r="B106" s="2" t="s">
        <v>104</v>
      </c>
    </row>
    <row r="107" ht="14.25" customHeight="1">
      <c r="B107" s="2"/>
    </row>
    <row r="108" spans="2:4" ht="14.25" customHeight="1">
      <c r="B108" s="2"/>
      <c r="C108" s="50" t="s">
        <v>7</v>
      </c>
      <c r="D108" s="49" t="s">
        <v>70</v>
      </c>
    </row>
    <row r="109" spans="2:4" ht="14.25" customHeight="1">
      <c r="B109" s="48" t="s">
        <v>105</v>
      </c>
      <c r="C109" s="47">
        <v>104</v>
      </c>
      <c r="D109" s="24">
        <f>(C109/$F$16)</f>
        <v>0.5024154589371981</v>
      </c>
    </row>
    <row r="110" spans="2:4" ht="14.25" customHeight="1">
      <c r="B110" s="48" t="s">
        <v>106</v>
      </c>
      <c r="C110" s="47">
        <v>92</v>
      </c>
      <c r="D110" s="24">
        <f>(C110/$F$16)</f>
        <v>0.4444444444444444</v>
      </c>
    </row>
    <row r="111" spans="2:4" ht="14.25" customHeight="1">
      <c r="B111" s="48" t="s">
        <v>111</v>
      </c>
      <c r="C111" s="47">
        <v>32</v>
      </c>
      <c r="D111" s="24">
        <f>(C111/$F$16)</f>
        <v>0.15458937198067632</v>
      </c>
    </row>
    <row r="112" spans="2:4" ht="14.25" customHeight="1">
      <c r="B112" s="48" t="s">
        <v>107</v>
      </c>
      <c r="C112" s="47">
        <v>44</v>
      </c>
      <c r="D112" s="24">
        <f>(C112/$F$16)</f>
        <v>0.21256038647342995</v>
      </c>
    </row>
    <row r="113" spans="2:4" ht="14.25" customHeight="1">
      <c r="B113" s="48" t="s">
        <v>28</v>
      </c>
      <c r="C113" s="47">
        <v>4</v>
      </c>
      <c r="D113" s="24">
        <f>(C113/$F$16)</f>
        <v>0.01932367149758454</v>
      </c>
    </row>
    <row r="114" ht="14.25" customHeight="1">
      <c r="B114" s="2"/>
    </row>
    <row r="115" ht="14.25" customHeight="1">
      <c r="B115" s="2"/>
    </row>
    <row r="116" ht="14.25" customHeight="1">
      <c r="B116" s="2" t="s">
        <v>108</v>
      </c>
    </row>
    <row r="117" ht="14.25" customHeight="1">
      <c r="B117" s="2"/>
    </row>
    <row r="118" spans="2:11" ht="14.25" customHeight="1">
      <c r="B118" s="40"/>
      <c r="C118" s="39"/>
      <c r="D118" s="54" t="s">
        <v>84</v>
      </c>
      <c r="E118" s="54"/>
      <c r="F118" s="54"/>
      <c r="G118" s="54"/>
      <c r="H118" s="54"/>
      <c r="I118" s="54"/>
      <c r="J118" s="54"/>
      <c r="K118" s="39"/>
    </row>
    <row r="119" spans="1:11" ht="14.25" customHeight="1">
      <c r="A119" s="2"/>
      <c r="B119" s="18"/>
      <c r="C119" s="49" t="s">
        <v>27</v>
      </c>
      <c r="D119" s="49">
        <v>1</v>
      </c>
      <c r="E119" s="49">
        <v>2</v>
      </c>
      <c r="F119" s="49">
        <v>3</v>
      </c>
      <c r="G119" s="49">
        <v>4</v>
      </c>
      <c r="H119" s="49">
        <v>5</v>
      </c>
      <c r="I119" s="49">
        <v>6</v>
      </c>
      <c r="J119" s="49">
        <v>7</v>
      </c>
      <c r="K119" s="49" t="s">
        <v>28</v>
      </c>
    </row>
    <row r="120" spans="1:11" ht="14.25" customHeight="1">
      <c r="A120" s="46"/>
      <c r="B120" s="45"/>
      <c r="C120" s="52">
        <v>5.3</v>
      </c>
      <c r="D120" s="53">
        <v>3</v>
      </c>
      <c r="E120" s="53">
        <v>5</v>
      </c>
      <c r="F120" s="53">
        <v>9</v>
      </c>
      <c r="G120" s="53">
        <v>24</v>
      </c>
      <c r="H120" s="53">
        <v>58</v>
      </c>
      <c r="I120" s="53">
        <v>67</v>
      </c>
      <c r="J120" s="53">
        <v>31</v>
      </c>
      <c r="K120" s="53">
        <v>10</v>
      </c>
    </row>
    <row r="121" spans="1:3" ht="14.25" customHeight="1">
      <c r="A121" s="18"/>
      <c r="B121" s="2"/>
      <c r="C121" s="1"/>
    </row>
    <row r="122" ht="14.25" customHeight="1">
      <c r="B122" s="35" t="s">
        <v>73</v>
      </c>
    </row>
    <row r="123" ht="14.25" customHeight="1">
      <c r="B123" s="35" t="s">
        <v>72</v>
      </c>
    </row>
    <row r="124" ht="14.25" customHeight="1">
      <c r="B124" s="2"/>
    </row>
    <row r="125" ht="14.25" customHeight="1">
      <c r="B125" s="2"/>
    </row>
    <row r="126" ht="14.25" customHeight="1">
      <c r="B126" s="2"/>
    </row>
    <row r="127" ht="14.25" customHeight="1">
      <c r="B127" s="2"/>
    </row>
    <row r="128" ht="14.25" customHeight="1">
      <c r="B128" s="2"/>
    </row>
    <row r="129" ht="14.25" customHeight="1">
      <c r="B129" s="2"/>
    </row>
    <row r="130" ht="14.25" customHeight="1">
      <c r="B130" s="2"/>
    </row>
    <row r="131" ht="14.25" customHeight="1">
      <c r="B131" s="2"/>
    </row>
    <row r="132" ht="14.25" customHeight="1">
      <c r="B132" s="2"/>
    </row>
    <row r="133" ht="14.25" customHeight="1">
      <c r="B133" s="2"/>
    </row>
    <row r="134" ht="14.25" customHeight="1">
      <c r="B134" s="2"/>
    </row>
    <row r="135" ht="14.25" customHeight="1">
      <c r="B135" s="2"/>
    </row>
    <row r="136" ht="14.25" customHeight="1">
      <c r="B136" s="2"/>
    </row>
    <row r="137" ht="14.25" customHeight="1">
      <c r="B137" s="2"/>
    </row>
    <row r="138" ht="14.25" customHeight="1">
      <c r="B138" s="2"/>
    </row>
    <row r="139" ht="14.25" customHeight="1">
      <c r="B139" s="2"/>
    </row>
    <row r="140" ht="14.25" customHeight="1">
      <c r="B140" s="2"/>
    </row>
    <row r="141" ht="14.25" customHeight="1">
      <c r="B141" s="2"/>
    </row>
    <row r="142" ht="14.25" customHeight="1">
      <c r="B142" s="2"/>
    </row>
    <row r="143" ht="14.25" customHeight="1">
      <c r="B143" s="2"/>
    </row>
    <row r="144" ht="14.25" customHeight="1">
      <c r="B144" s="2"/>
    </row>
    <row r="145" ht="14.25" customHeight="1">
      <c r="B145" s="2"/>
    </row>
    <row r="146" ht="14.25" customHeight="1">
      <c r="B146" s="2"/>
    </row>
    <row r="147" ht="14.25" customHeight="1">
      <c r="B147" s="2"/>
    </row>
    <row r="148" ht="14.25" customHeight="1">
      <c r="B148" s="2"/>
    </row>
    <row r="149" ht="14.25" customHeight="1">
      <c r="B149" s="2"/>
    </row>
    <row r="150" ht="14.25" customHeight="1">
      <c r="B150" s="2"/>
    </row>
    <row r="151" ht="14.25" customHeight="1">
      <c r="B151" s="2"/>
    </row>
    <row r="152" ht="14.25" customHeight="1">
      <c r="B152" s="2"/>
    </row>
    <row r="153" ht="14.25" customHeight="1">
      <c r="B153" s="2"/>
    </row>
    <row r="154" ht="14.25" customHeight="1">
      <c r="B154" s="2"/>
    </row>
    <row r="155" ht="14.25" customHeight="1">
      <c r="B155" s="2"/>
    </row>
    <row r="156" ht="14.25" customHeight="1">
      <c r="B156" s="2"/>
    </row>
    <row r="157" ht="14.25" customHeight="1">
      <c r="B157" s="2"/>
    </row>
    <row r="158" ht="14.25" customHeight="1">
      <c r="B158" s="2"/>
    </row>
    <row r="159" ht="14.25" customHeight="1">
      <c r="B159" s="2"/>
    </row>
    <row r="160" ht="14.25" customHeight="1">
      <c r="B160" s="2"/>
    </row>
    <row r="161" ht="14.25" customHeight="1">
      <c r="B161" s="2"/>
    </row>
    <row r="162" ht="14.25" customHeight="1">
      <c r="B162" s="2"/>
    </row>
    <row r="163" ht="14.25" customHeight="1">
      <c r="B163" s="2"/>
    </row>
    <row r="164" ht="14.25" customHeight="1">
      <c r="B164" s="2"/>
    </row>
    <row r="165" ht="14.25" customHeight="1">
      <c r="B165" s="2"/>
    </row>
    <row r="166" ht="14.25" customHeight="1">
      <c r="B166" s="2"/>
    </row>
    <row r="167" ht="14.25" customHeight="1">
      <c r="B167" s="2"/>
    </row>
    <row r="168" ht="14.25" customHeight="1">
      <c r="B168" s="2"/>
    </row>
    <row r="169" ht="14.25" customHeight="1">
      <c r="B169" s="2"/>
    </row>
    <row r="170" ht="14.25" customHeight="1">
      <c r="B170" s="2"/>
    </row>
    <row r="171" ht="14.25" customHeight="1">
      <c r="B171" s="2"/>
    </row>
    <row r="172" ht="14.25" customHeight="1">
      <c r="B172" s="2"/>
    </row>
    <row r="173" ht="14.25" customHeight="1">
      <c r="B173" s="2"/>
    </row>
    <row r="174" ht="14.25" customHeight="1">
      <c r="B174" s="2"/>
    </row>
    <row r="175" ht="14.25" customHeight="1">
      <c r="B175" s="2"/>
    </row>
    <row r="176" ht="14.25" customHeight="1">
      <c r="B176" s="2"/>
    </row>
    <row r="177" ht="14.25" customHeight="1">
      <c r="B177" s="2"/>
    </row>
    <row r="178" ht="14.25" customHeight="1">
      <c r="B178" s="2"/>
    </row>
    <row r="179" ht="14.25" customHeight="1">
      <c r="B179" s="2"/>
    </row>
    <row r="180" ht="14.25" customHeight="1">
      <c r="B180" s="2"/>
    </row>
    <row r="181" ht="14.25" customHeight="1">
      <c r="B181" s="2"/>
    </row>
    <row r="182" ht="14.25" customHeight="1">
      <c r="B182" s="2"/>
    </row>
    <row r="183" ht="14.25" customHeight="1">
      <c r="B183" s="2"/>
    </row>
    <row r="184" ht="14.25" customHeight="1">
      <c r="B184" s="2"/>
    </row>
    <row r="185" ht="14.25" customHeight="1">
      <c r="B185" s="2"/>
    </row>
    <row r="186" ht="14.25" customHeight="1">
      <c r="B186" s="2"/>
    </row>
    <row r="187" ht="14.25" customHeight="1">
      <c r="B187" s="2"/>
    </row>
    <row r="188" ht="14.25" customHeight="1">
      <c r="B188" s="2"/>
    </row>
    <row r="189" ht="14.25" customHeight="1">
      <c r="B189" s="2"/>
    </row>
    <row r="190" ht="14.25" customHeight="1">
      <c r="B190" s="2"/>
    </row>
    <row r="191" ht="14.25" customHeight="1">
      <c r="B191" s="2"/>
    </row>
    <row r="192" ht="14.25" customHeight="1">
      <c r="B192" s="2"/>
    </row>
    <row r="193" ht="14.25" customHeight="1">
      <c r="B193" s="2"/>
    </row>
    <row r="194" ht="14.25" customHeight="1">
      <c r="B194" s="2"/>
    </row>
    <row r="195" ht="14.25" customHeight="1">
      <c r="B195" s="2"/>
    </row>
    <row r="196" ht="14.25" customHeight="1">
      <c r="B196" s="2"/>
    </row>
    <row r="197" ht="14.25" customHeight="1">
      <c r="B197" s="2"/>
    </row>
    <row r="198" ht="14.25" customHeight="1">
      <c r="B198" s="2"/>
    </row>
    <row r="199" ht="14.25" customHeight="1">
      <c r="B199" s="2"/>
    </row>
    <row r="200" ht="14.25" customHeight="1">
      <c r="B200" s="2"/>
    </row>
    <row r="201" ht="14.25" customHeight="1">
      <c r="B201" s="2"/>
    </row>
    <row r="202" ht="14.25" customHeight="1">
      <c r="B202" s="2"/>
    </row>
    <row r="203" ht="14.25" customHeight="1">
      <c r="B203" s="2"/>
    </row>
    <row r="204" ht="14.25" customHeight="1">
      <c r="B204" s="2"/>
    </row>
    <row r="205" ht="14.25" customHeight="1">
      <c r="B205" s="2"/>
    </row>
    <row r="206" ht="14.25" customHeight="1">
      <c r="B206" s="2"/>
    </row>
    <row r="207" ht="14.25" customHeight="1">
      <c r="B207" s="2"/>
    </row>
    <row r="208" ht="14.25" customHeight="1">
      <c r="B208" s="2"/>
    </row>
    <row r="209" ht="14.25" customHeight="1">
      <c r="B209" s="2"/>
    </row>
    <row r="210" ht="14.25" customHeight="1">
      <c r="B210" s="2"/>
    </row>
    <row r="211" ht="14.25" customHeight="1">
      <c r="B211" s="2"/>
    </row>
    <row r="212" ht="14.25" customHeight="1">
      <c r="B212" s="2"/>
    </row>
    <row r="213" ht="14.25" customHeight="1">
      <c r="B213" s="2"/>
    </row>
    <row r="214" ht="14.25" customHeight="1">
      <c r="B214" s="2"/>
    </row>
    <row r="215" ht="14.25" customHeight="1">
      <c r="B215" s="2"/>
    </row>
    <row r="216" ht="14.25" customHeight="1">
      <c r="B216" s="2"/>
    </row>
    <row r="217" ht="14.25" customHeight="1">
      <c r="B217" s="2"/>
    </row>
    <row r="218" ht="14.25" customHeight="1">
      <c r="B218" s="2"/>
    </row>
    <row r="219" ht="14.25" customHeight="1">
      <c r="B219" s="2"/>
    </row>
  </sheetData>
  <mergeCells count="7">
    <mergeCell ref="D118:J118"/>
    <mergeCell ref="H6:L6"/>
    <mergeCell ref="B6:B7"/>
    <mergeCell ref="C6:E6"/>
    <mergeCell ref="F6:F7"/>
    <mergeCell ref="K26:K27"/>
    <mergeCell ref="F30:G30"/>
  </mergeCells>
  <printOptions/>
  <pageMargins left="0.37" right="0.31" top="0.43" bottom="0.48" header="0" footer="0"/>
  <pageSetup fitToHeight="3" horizontalDpi="600" verticalDpi="600" orientation="landscape" paperSize="9" scale="56" r:id="rId2"/>
  <headerFooter alignWithMargins="0">
    <oddHeader>&amp;R
</oddHeader>
    <oddFooter>&amp;R&amp;A - &amp;P</oddFooter>
  </headerFooter>
  <rowBreaks count="1" manualBreakCount="1">
    <brk id="58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3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122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49</v>
      </c>
      <c r="C8" s="9">
        <v>123</v>
      </c>
      <c r="D8" s="9">
        <v>73</v>
      </c>
      <c r="E8" s="10">
        <v>1</v>
      </c>
      <c r="F8" s="11">
        <f>SUM(C8:E8)</f>
        <v>197</v>
      </c>
      <c r="G8" s="12"/>
      <c r="H8" s="10">
        <v>29</v>
      </c>
      <c r="I8" s="10">
        <v>137</v>
      </c>
      <c r="J8" s="10">
        <v>29</v>
      </c>
      <c r="K8" s="10">
        <v>20</v>
      </c>
      <c r="L8" s="10">
        <v>3</v>
      </c>
      <c r="M8" s="3"/>
      <c r="P8" s="3"/>
      <c r="Q8" s="3"/>
      <c r="R8" s="3"/>
      <c r="S8" s="3"/>
      <c r="T8" s="3"/>
    </row>
    <row r="9" spans="1:20" ht="15" customHeight="1">
      <c r="A9" s="7"/>
      <c r="B9" s="13" t="s">
        <v>3</v>
      </c>
      <c r="C9" s="9">
        <v>0</v>
      </c>
      <c r="D9" s="9">
        <v>0</v>
      </c>
      <c r="E9" s="10">
        <v>0</v>
      </c>
      <c r="F9" s="11">
        <f>SUM(C9:E9)</f>
        <v>0</v>
      </c>
      <c r="G9" s="12"/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14" t="s">
        <v>4</v>
      </c>
      <c r="C10" s="15">
        <f>SUM(C8:C9)</f>
        <v>123</v>
      </c>
      <c r="D10" s="15">
        <f>SUM(D8:D9)</f>
        <v>73</v>
      </c>
      <c r="E10" s="16">
        <f>SUM(E8:E9)</f>
        <v>1</v>
      </c>
      <c r="F10" s="15">
        <f>SUM(F8:F9)</f>
        <v>197</v>
      </c>
      <c r="G10" s="17"/>
      <c r="H10" s="16">
        <f>SUM(H8:H9)</f>
        <v>29</v>
      </c>
      <c r="I10" s="16">
        <f>SUM(I8:I9)</f>
        <v>137</v>
      </c>
      <c r="J10" s="16">
        <f>SUM(J8:J9)</f>
        <v>29</v>
      </c>
      <c r="K10" s="16">
        <f>SUM(K8:K9)</f>
        <v>20</v>
      </c>
      <c r="L10" s="16">
        <f>SUM(L8:L9)</f>
        <v>3</v>
      </c>
      <c r="M10" s="6"/>
      <c r="P10" s="3"/>
      <c r="Q10" s="3"/>
      <c r="R10" s="3"/>
      <c r="S10" s="3"/>
      <c r="T10" s="3"/>
    </row>
    <row r="11" spans="5:6" ht="12.75">
      <c r="E11" s="18"/>
      <c r="F11" s="18"/>
    </row>
    <row r="12" spans="8:15" ht="12.75">
      <c r="H12" s="19"/>
      <c r="N12" s="20"/>
      <c r="O12" s="20"/>
    </row>
    <row r="13" spans="2:9" ht="12.75">
      <c r="B13" s="2" t="s">
        <v>44</v>
      </c>
      <c r="H13" s="21" t="s">
        <v>36</v>
      </c>
      <c r="I13" s="20"/>
    </row>
    <row r="14" spans="2:9" ht="12.75">
      <c r="B14" s="2"/>
      <c r="H14" s="20"/>
      <c r="I14" s="20"/>
    </row>
    <row r="15" spans="2:9" ht="15" customHeight="1">
      <c r="B15" s="2"/>
      <c r="C15" s="50" t="s">
        <v>7</v>
      </c>
      <c r="D15" s="50" t="s">
        <v>70</v>
      </c>
      <c r="H15" s="20" t="s">
        <v>30</v>
      </c>
      <c r="I15" s="20" t="s">
        <v>32</v>
      </c>
    </row>
    <row r="16" spans="2:9" ht="15" customHeight="1">
      <c r="B16" s="22" t="s">
        <v>37</v>
      </c>
      <c r="C16" s="23">
        <v>147</v>
      </c>
      <c r="D16" s="24">
        <f>(C16/$F$10)</f>
        <v>0.7461928934010152</v>
      </c>
      <c r="H16" s="20" t="s">
        <v>33</v>
      </c>
      <c r="I16" s="20" t="s">
        <v>34</v>
      </c>
    </row>
    <row r="17" spans="2:9" ht="15" customHeight="1">
      <c r="B17" s="22" t="s">
        <v>9</v>
      </c>
      <c r="C17" s="23">
        <v>74</v>
      </c>
      <c r="D17" s="24">
        <f aca="true" t="shared" si="0" ref="D17:D23">(C17/$F$10)</f>
        <v>0.3756345177664975</v>
      </c>
      <c r="H17" s="20" t="s">
        <v>5</v>
      </c>
      <c r="I17" s="20" t="s">
        <v>35</v>
      </c>
    </row>
    <row r="18" spans="2:4" ht="15" customHeight="1">
      <c r="B18" s="22" t="s">
        <v>10</v>
      </c>
      <c r="C18" s="23">
        <v>99</v>
      </c>
      <c r="D18" s="24">
        <f t="shared" si="0"/>
        <v>0.5025380710659898</v>
      </c>
    </row>
    <row r="19" spans="2:8" ht="15" customHeight="1">
      <c r="B19" s="22" t="s">
        <v>13</v>
      </c>
      <c r="C19" s="25">
        <v>14</v>
      </c>
      <c r="D19" s="24">
        <f t="shared" si="0"/>
        <v>0.07106598984771574</v>
      </c>
      <c r="H19" s="19"/>
    </row>
    <row r="20" spans="2:11" ht="15" customHeight="1">
      <c r="B20" s="22" t="s">
        <v>11</v>
      </c>
      <c r="C20" s="23">
        <v>5</v>
      </c>
      <c r="D20" s="24">
        <f t="shared" si="0"/>
        <v>0.025380710659898477</v>
      </c>
      <c r="F20" s="26"/>
      <c r="G20" s="26"/>
      <c r="H20" s="26"/>
      <c r="I20" s="26"/>
      <c r="J20" s="26"/>
      <c r="K20" s="55"/>
    </row>
    <row r="21" spans="2:11" ht="15" customHeight="1">
      <c r="B21" s="22" t="s">
        <v>12</v>
      </c>
      <c r="C21" s="23">
        <v>15</v>
      </c>
      <c r="D21" s="24">
        <f t="shared" si="0"/>
        <v>0.07614213197969544</v>
      </c>
      <c r="F21" s="26"/>
      <c r="G21" s="26"/>
      <c r="H21" s="27"/>
      <c r="I21" s="27"/>
      <c r="J21" s="27"/>
      <c r="K21" s="55"/>
    </row>
    <row r="22" spans="2:11" ht="15" customHeight="1">
      <c r="B22" s="28" t="s">
        <v>6</v>
      </c>
      <c r="C22" s="23">
        <v>16</v>
      </c>
      <c r="D22" s="24">
        <f t="shared" si="0"/>
        <v>0.08121827411167512</v>
      </c>
      <c r="F22" s="26"/>
      <c r="G22" s="29"/>
      <c r="H22" s="30"/>
      <c r="I22" s="30"/>
      <c r="J22" s="30"/>
      <c r="K22" s="30"/>
    </row>
    <row r="23" spans="2:11" ht="15" customHeight="1">
      <c r="B23" s="22" t="s">
        <v>3</v>
      </c>
      <c r="C23" s="25">
        <v>0</v>
      </c>
      <c r="D23" s="24">
        <f t="shared" si="0"/>
        <v>0</v>
      </c>
      <c r="F23" s="26"/>
      <c r="G23" s="29"/>
      <c r="H23" s="30"/>
      <c r="I23" s="30"/>
      <c r="J23" s="30"/>
      <c r="K23" s="30"/>
    </row>
    <row r="24" spans="2:11" ht="12.75">
      <c r="B24" s="19"/>
      <c r="D24" s="31"/>
      <c r="F24" s="56"/>
      <c r="G24" s="56"/>
      <c r="H24" s="30"/>
      <c r="I24" s="30"/>
      <c r="J24" s="30"/>
      <c r="K24" s="30"/>
    </row>
    <row r="25" spans="2:4" ht="12.75">
      <c r="B25" s="2"/>
      <c r="D25" s="31"/>
    </row>
    <row r="26" spans="2:4" ht="12.75">
      <c r="B26" s="2" t="s">
        <v>45</v>
      </c>
      <c r="D26" s="31"/>
    </row>
    <row r="27" spans="2:4" ht="12.75">
      <c r="B27" s="2"/>
      <c r="D27" s="31"/>
    </row>
    <row r="28" spans="2:4" ht="15" customHeight="1">
      <c r="B28" s="2"/>
      <c r="C28" s="49" t="s">
        <v>7</v>
      </c>
      <c r="D28" s="49" t="s">
        <v>70</v>
      </c>
    </row>
    <row r="29" spans="2:4" ht="15" customHeight="1">
      <c r="B29" s="22" t="s">
        <v>38</v>
      </c>
      <c r="C29" s="23">
        <v>49</v>
      </c>
      <c r="D29" s="24">
        <f aca="true" t="shared" si="1" ref="D29:D34">(C29/$F$10)</f>
        <v>0.24873096446700507</v>
      </c>
    </row>
    <row r="30" spans="2:4" ht="15" customHeight="1">
      <c r="B30" s="22" t="s">
        <v>14</v>
      </c>
      <c r="C30" s="23">
        <v>65</v>
      </c>
      <c r="D30" s="24">
        <f t="shared" si="1"/>
        <v>0.3299492385786802</v>
      </c>
    </row>
    <row r="31" spans="2:4" ht="15" customHeight="1">
      <c r="B31" s="22" t="s">
        <v>112</v>
      </c>
      <c r="C31" s="23">
        <v>49</v>
      </c>
      <c r="D31" s="24">
        <f t="shared" si="1"/>
        <v>0.24873096446700507</v>
      </c>
    </row>
    <row r="32" spans="2:8" ht="15" customHeight="1">
      <c r="B32" s="22" t="s">
        <v>15</v>
      </c>
      <c r="C32" s="23">
        <v>17</v>
      </c>
      <c r="D32" s="24">
        <f t="shared" si="1"/>
        <v>0.08629441624365482</v>
      </c>
      <c r="H32" s="1" t="s">
        <v>115</v>
      </c>
    </row>
    <row r="33" spans="2:4" ht="15" customHeight="1">
      <c r="B33" s="28" t="s">
        <v>6</v>
      </c>
      <c r="C33" s="23">
        <v>31</v>
      </c>
      <c r="D33" s="24">
        <f t="shared" si="1"/>
        <v>0.15736040609137056</v>
      </c>
    </row>
    <row r="34" spans="2:4" ht="15" customHeight="1">
      <c r="B34" s="22" t="s">
        <v>3</v>
      </c>
      <c r="C34" s="25">
        <v>2</v>
      </c>
      <c r="D34" s="24">
        <f t="shared" si="1"/>
        <v>0.01015228426395939</v>
      </c>
    </row>
    <row r="35" spans="2:4" ht="12.75">
      <c r="B35" s="19"/>
      <c r="C35" s="1"/>
      <c r="D35" s="32"/>
    </row>
    <row r="36" ht="12.75">
      <c r="B36" s="2"/>
    </row>
    <row r="37" ht="12.75">
      <c r="B37" s="2" t="s">
        <v>46</v>
      </c>
    </row>
    <row r="38" ht="12.75">
      <c r="B38" s="2"/>
    </row>
    <row r="39" spans="2:4" ht="15" customHeight="1">
      <c r="B39" s="2"/>
      <c r="C39" s="49" t="s">
        <v>7</v>
      </c>
      <c r="D39" s="49" t="s">
        <v>70</v>
      </c>
    </row>
    <row r="40" spans="2:16" ht="15" customHeight="1">
      <c r="B40" s="22" t="s">
        <v>16</v>
      </c>
      <c r="C40" s="23">
        <v>52</v>
      </c>
      <c r="D40" s="24">
        <f aca="true" t="shared" si="2" ref="D40:D51">(C40/$F$10)</f>
        <v>0.2639593908629442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4" ht="15" customHeight="1">
      <c r="B41" s="22" t="s">
        <v>113</v>
      </c>
      <c r="C41" s="23">
        <v>78</v>
      </c>
      <c r="D41" s="24">
        <f t="shared" si="2"/>
        <v>0.39593908629441626</v>
      </c>
    </row>
    <row r="42" spans="2:4" ht="15" customHeight="1">
      <c r="B42" s="22" t="s">
        <v>17</v>
      </c>
      <c r="C42" s="23">
        <v>65</v>
      </c>
      <c r="D42" s="24">
        <f t="shared" si="2"/>
        <v>0.3299492385786802</v>
      </c>
    </row>
    <row r="43" spans="2:4" ht="15" customHeight="1">
      <c r="B43" s="22" t="s">
        <v>18</v>
      </c>
      <c r="C43" s="25">
        <v>16</v>
      </c>
      <c r="D43" s="24">
        <f t="shared" si="2"/>
        <v>0.08121827411167512</v>
      </c>
    </row>
    <row r="44" spans="2:4" ht="15" customHeight="1">
      <c r="B44" s="22" t="s">
        <v>39</v>
      </c>
      <c r="C44" s="23">
        <v>31</v>
      </c>
      <c r="D44" s="24">
        <f t="shared" si="2"/>
        <v>0.15736040609137056</v>
      </c>
    </row>
    <row r="45" spans="2:4" ht="15" customHeight="1">
      <c r="B45" s="22" t="s">
        <v>19</v>
      </c>
      <c r="C45" s="23">
        <v>8</v>
      </c>
      <c r="D45" s="24">
        <f t="shared" si="2"/>
        <v>0.04060913705583756</v>
      </c>
    </row>
    <row r="46" spans="2:4" ht="15" customHeight="1">
      <c r="B46" s="22" t="s">
        <v>40</v>
      </c>
      <c r="C46" s="23">
        <v>5</v>
      </c>
      <c r="D46" s="24">
        <f t="shared" si="2"/>
        <v>0.025380710659898477</v>
      </c>
    </row>
    <row r="47" spans="2:4" ht="15" customHeight="1">
      <c r="B47" s="22" t="s">
        <v>20</v>
      </c>
      <c r="C47" s="23">
        <v>16</v>
      </c>
      <c r="D47" s="24">
        <f t="shared" si="2"/>
        <v>0.08121827411167512</v>
      </c>
    </row>
    <row r="48" spans="2:4" ht="15" customHeight="1">
      <c r="B48" s="22" t="s">
        <v>88</v>
      </c>
      <c r="C48" s="23">
        <v>102</v>
      </c>
      <c r="D48" s="24">
        <f t="shared" si="2"/>
        <v>0.5177664974619289</v>
      </c>
    </row>
    <row r="49" spans="2:4" ht="15" customHeight="1">
      <c r="B49" s="22" t="s">
        <v>89</v>
      </c>
      <c r="C49" s="23">
        <v>60</v>
      </c>
      <c r="D49" s="24">
        <f t="shared" si="2"/>
        <v>0.30456852791878175</v>
      </c>
    </row>
    <row r="50" spans="2:4" ht="15" customHeight="1">
      <c r="B50" s="22" t="s">
        <v>6</v>
      </c>
      <c r="C50" s="23">
        <v>9</v>
      </c>
      <c r="D50" s="24">
        <f t="shared" si="2"/>
        <v>0.04568527918781726</v>
      </c>
    </row>
    <row r="51" spans="2:4" ht="15" customHeight="1">
      <c r="B51" s="22" t="s">
        <v>3</v>
      </c>
      <c r="C51" s="25">
        <v>2</v>
      </c>
      <c r="D51" s="24">
        <f t="shared" si="2"/>
        <v>0.01015228426395939</v>
      </c>
    </row>
    <row r="52" spans="2:4" ht="12.75">
      <c r="B52" s="18"/>
      <c r="C52" s="18"/>
      <c r="D52" s="34"/>
    </row>
    <row r="53" spans="2:4" ht="12.75">
      <c r="B53" s="35"/>
      <c r="C53" s="18"/>
      <c r="D53" s="34"/>
    </row>
    <row r="54" ht="12.75">
      <c r="B54" s="2" t="s">
        <v>47</v>
      </c>
    </row>
    <row r="55" ht="12.75">
      <c r="B55" s="2"/>
    </row>
    <row r="56" ht="12.75">
      <c r="B56" s="2" t="s">
        <v>90</v>
      </c>
    </row>
    <row r="57" ht="12.75">
      <c r="B57" s="2"/>
    </row>
    <row r="58" spans="2:4" ht="15" customHeight="1">
      <c r="B58" s="2"/>
      <c r="C58" s="49" t="s">
        <v>7</v>
      </c>
      <c r="D58" s="49" t="s">
        <v>70</v>
      </c>
    </row>
    <row r="59" spans="2:4" ht="15" customHeight="1">
      <c r="B59" s="22" t="s">
        <v>91</v>
      </c>
      <c r="C59" s="23">
        <v>46</v>
      </c>
      <c r="D59" s="24">
        <f>(C59/$F$10)</f>
        <v>0.233502538071066</v>
      </c>
    </row>
    <row r="60" spans="2:4" ht="15" customHeight="1">
      <c r="B60" s="22" t="s">
        <v>110</v>
      </c>
      <c r="C60" s="23">
        <v>65</v>
      </c>
      <c r="D60" s="24">
        <f>(C60/$F$10)</f>
        <v>0.3299492385786802</v>
      </c>
    </row>
    <row r="61" spans="2:4" ht="25.5">
      <c r="B61" s="43" t="s">
        <v>41</v>
      </c>
      <c r="C61" s="23">
        <v>19</v>
      </c>
      <c r="D61" s="24">
        <f>(C61/$F$10)</f>
        <v>0.09644670050761421</v>
      </c>
    </row>
    <row r="62" spans="2:4" ht="15" customHeight="1">
      <c r="B62" s="28" t="s">
        <v>109</v>
      </c>
      <c r="C62" s="23">
        <v>49</v>
      </c>
      <c r="D62" s="24">
        <f>(C62/$F$10)</f>
        <v>0.24873096446700507</v>
      </c>
    </row>
    <row r="63" spans="2:4" ht="15" customHeight="1">
      <c r="B63" s="22" t="s">
        <v>3</v>
      </c>
      <c r="C63" s="25">
        <v>72</v>
      </c>
      <c r="D63" s="24">
        <f>(C63/$F$10)</f>
        <v>0.36548223350253806</v>
      </c>
    </row>
    <row r="64" spans="2:3" ht="12.75">
      <c r="B64" s="2"/>
      <c r="C64" s="12"/>
    </row>
    <row r="65" spans="2:4" ht="12.75">
      <c r="B65" s="2"/>
      <c r="C65" s="6"/>
      <c r="D65" s="31"/>
    </row>
    <row r="66" spans="2:4" ht="14.25" customHeight="1">
      <c r="B66" s="36" t="s">
        <v>71</v>
      </c>
      <c r="C66" s="49" t="s">
        <v>7</v>
      </c>
      <c r="D66" s="51" t="s">
        <v>8</v>
      </c>
    </row>
    <row r="67" spans="2:4" ht="14.25" customHeight="1">
      <c r="B67" s="22" t="s">
        <v>21</v>
      </c>
      <c r="C67" s="23">
        <v>40</v>
      </c>
      <c r="D67" s="24">
        <f>(C67/C74)</f>
        <v>0.625</v>
      </c>
    </row>
    <row r="68" spans="2:4" ht="14.25" customHeight="1">
      <c r="B68" s="22" t="s">
        <v>42</v>
      </c>
      <c r="C68" s="25">
        <v>3</v>
      </c>
      <c r="D68" s="24">
        <f>(C68/C74)</f>
        <v>0.046875</v>
      </c>
    </row>
    <row r="69" spans="2:4" ht="14.25" customHeight="1">
      <c r="B69" s="22" t="s">
        <v>22</v>
      </c>
      <c r="C69" s="25">
        <v>2</v>
      </c>
      <c r="D69" s="24">
        <f>(C69/C74)</f>
        <v>0.03125</v>
      </c>
    </row>
    <row r="70" spans="2:4" ht="14.25" customHeight="1">
      <c r="B70" s="22" t="s">
        <v>23</v>
      </c>
      <c r="C70" s="25">
        <v>9</v>
      </c>
      <c r="D70" s="24">
        <f>(C70/C74)</f>
        <v>0.140625</v>
      </c>
    </row>
    <row r="71" spans="2:4" ht="14.25" customHeight="1">
      <c r="B71" s="22" t="s">
        <v>24</v>
      </c>
      <c r="C71" s="23">
        <v>7</v>
      </c>
      <c r="D71" s="24">
        <f>(C71/C74)</f>
        <v>0.109375</v>
      </c>
    </row>
    <row r="72" spans="2:4" ht="14.25" customHeight="1">
      <c r="B72" s="22" t="s">
        <v>25</v>
      </c>
      <c r="C72" s="25">
        <v>3</v>
      </c>
      <c r="D72" s="24">
        <f>(C72/C74)</f>
        <v>0.046875</v>
      </c>
    </row>
    <row r="73" spans="2:4" ht="14.25" customHeight="1">
      <c r="B73" s="22" t="s">
        <v>3</v>
      </c>
      <c r="C73" s="25">
        <v>0</v>
      </c>
      <c r="D73" s="24">
        <f>(C73/C74)</f>
        <v>0</v>
      </c>
    </row>
    <row r="74" spans="2:4" ht="14.25" customHeight="1">
      <c r="B74" s="37" t="s">
        <v>26</v>
      </c>
      <c r="C74" s="38">
        <f>SUM(C67:C73)</f>
        <v>64</v>
      </c>
      <c r="D74" s="24">
        <f>(C74/C74)</f>
        <v>1</v>
      </c>
    </row>
    <row r="75" ht="12.75">
      <c r="B75" s="2"/>
    </row>
    <row r="76" ht="12.75">
      <c r="B76" s="2"/>
    </row>
    <row r="77" ht="12.75">
      <c r="B77" s="2" t="s">
        <v>98</v>
      </c>
    </row>
    <row r="78" ht="12.75">
      <c r="B78" s="2"/>
    </row>
    <row r="79" spans="2:4" ht="12.75">
      <c r="B79" s="2"/>
      <c r="C79" s="50" t="s">
        <v>7</v>
      </c>
      <c r="D79" s="49" t="s">
        <v>70</v>
      </c>
    </row>
    <row r="80" spans="2:4" ht="12.75">
      <c r="B80" s="48" t="s">
        <v>92</v>
      </c>
      <c r="C80" s="10">
        <v>182</v>
      </c>
      <c r="D80" s="24">
        <f aca="true" t="shared" si="3" ref="D80:D85">(C80/$F$10)</f>
        <v>0.9238578680203046</v>
      </c>
    </row>
    <row r="81" spans="2:4" ht="25.5">
      <c r="B81" s="44" t="s">
        <v>93</v>
      </c>
      <c r="C81" s="10">
        <v>20</v>
      </c>
      <c r="D81" s="24">
        <f t="shared" si="3"/>
        <v>0.10152284263959391</v>
      </c>
    </row>
    <row r="82" spans="2:4" ht="12.75">
      <c r="B82" s="48" t="s">
        <v>94</v>
      </c>
      <c r="C82" s="10">
        <v>46</v>
      </c>
      <c r="D82" s="24">
        <f t="shared" si="3"/>
        <v>0.233502538071066</v>
      </c>
    </row>
    <row r="83" spans="2:4" ht="12.75">
      <c r="B83" s="48" t="s">
        <v>95</v>
      </c>
      <c r="C83" s="10">
        <v>40</v>
      </c>
      <c r="D83" s="24">
        <f t="shared" si="3"/>
        <v>0.20304568527918782</v>
      </c>
    </row>
    <row r="84" spans="2:4" ht="12.75">
      <c r="B84" s="48" t="s">
        <v>96</v>
      </c>
      <c r="C84" s="10">
        <v>17</v>
      </c>
      <c r="D84" s="24">
        <f t="shared" si="3"/>
        <v>0.08629441624365482</v>
      </c>
    </row>
    <row r="85" spans="2:4" ht="12.75">
      <c r="B85" s="48" t="s">
        <v>3</v>
      </c>
      <c r="C85" s="10">
        <v>11</v>
      </c>
      <c r="D85" s="24">
        <f t="shared" si="3"/>
        <v>0.05583756345177665</v>
      </c>
    </row>
    <row r="86" ht="12.75">
      <c r="B86" s="2"/>
    </row>
    <row r="87" ht="12.75">
      <c r="B87" s="2"/>
    </row>
    <row r="88" ht="12.75">
      <c r="B88" s="2" t="s">
        <v>97</v>
      </c>
    </row>
    <row r="89" ht="12.75">
      <c r="B89" s="2"/>
    </row>
    <row r="90" spans="2:4" ht="12.75">
      <c r="B90" s="2"/>
      <c r="C90" s="50" t="s">
        <v>7</v>
      </c>
      <c r="D90" s="49" t="s">
        <v>70</v>
      </c>
    </row>
    <row r="91" spans="2:4" ht="12.75">
      <c r="B91" s="48" t="s">
        <v>99</v>
      </c>
      <c r="C91" s="47">
        <v>66</v>
      </c>
      <c r="D91" s="24">
        <f>(C91/$F$10)</f>
        <v>0.3350253807106599</v>
      </c>
    </row>
    <row r="92" spans="2:4" ht="12.75">
      <c r="B92" s="48" t="s">
        <v>100</v>
      </c>
      <c r="C92" s="47">
        <v>50</v>
      </c>
      <c r="D92" s="24">
        <f>(C92/$F$10)</f>
        <v>0.25380710659898476</v>
      </c>
    </row>
    <row r="93" spans="2:4" ht="12.75">
      <c r="B93" s="48" t="s">
        <v>101</v>
      </c>
      <c r="C93" s="47">
        <v>96</v>
      </c>
      <c r="D93" s="24">
        <f>(C93/$F$10)</f>
        <v>0.4873096446700508</v>
      </c>
    </row>
    <row r="94" spans="2:4" ht="12.75">
      <c r="B94" s="48" t="s">
        <v>102</v>
      </c>
      <c r="C94" s="47">
        <v>27</v>
      </c>
      <c r="D94" s="24">
        <f>(C94/$F$10)</f>
        <v>0.13705583756345177</v>
      </c>
    </row>
    <row r="95" spans="2:4" ht="12.75">
      <c r="B95" s="48" t="s">
        <v>28</v>
      </c>
      <c r="C95" s="47">
        <v>24</v>
      </c>
      <c r="D95" s="24">
        <f>(C95/$F$10)</f>
        <v>0.1218274111675127</v>
      </c>
    </row>
    <row r="96" ht="12.75">
      <c r="B96" s="2"/>
    </row>
    <row r="97" ht="12.75">
      <c r="B97" s="2"/>
    </row>
    <row r="98" ht="12.75">
      <c r="B98" s="2" t="s">
        <v>103</v>
      </c>
    </row>
    <row r="99" ht="12.75">
      <c r="B99" s="2"/>
    </row>
    <row r="100" ht="12.75">
      <c r="B100" s="2" t="s">
        <v>104</v>
      </c>
    </row>
    <row r="101" ht="12.75">
      <c r="B101" s="2"/>
    </row>
    <row r="102" spans="2:4" ht="12.75">
      <c r="B102" s="2"/>
      <c r="C102" s="50" t="s">
        <v>7</v>
      </c>
      <c r="D102" s="49" t="s">
        <v>70</v>
      </c>
    </row>
    <row r="103" spans="2:4" ht="12.75">
      <c r="B103" s="48" t="s">
        <v>105</v>
      </c>
      <c r="C103" s="47">
        <v>113</v>
      </c>
      <c r="D103" s="24">
        <f>(C103/$F$10)</f>
        <v>0.5736040609137056</v>
      </c>
    </row>
    <row r="104" spans="2:4" ht="12.75">
      <c r="B104" s="48" t="s">
        <v>106</v>
      </c>
      <c r="C104" s="47">
        <v>71</v>
      </c>
      <c r="D104" s="24">
        <f>(C104/$F$10)</f>
        <v>0.3604060913705584</v>
      </c>
    </row>
    <row r="105" spans="2:4" ht="12.75">
      <c r="B105" s="48" t="s">
        <v>111</v>
      </c>
      <c r="C105" s="47">
        <v>34</v>
      </c>
      <c r="D105" s="24">
        <f>(C105/$F$10)</f>
        <v>0.17258883248730963</v>
      </c>
    </row>
    <row r="106" spans="2:4" ht="12.75">
      <c r="B106" s="48" t="s">
        <v>107</v>
      </c>
      <c r="C106" s="47">
        <v>32</v>
      </c>
      <c r="D106" s="24">
        <f>(C106/$F$10)</f>
        <v>0.16243654822335024</v>
      </c>
    </row>
    <row r="107" spans="2:4" ht="12.75">
      <c r="B107" s="48" t="s">
        <v>28</v>
      </c>
      <c r="C107" s="47">
        <v>5</v>
      </c>
      <c r="D107" s="24">
        <f>(C107/$F$10)</f>
        <v>0.025380710659898477</v>
      </c>
    </row>
    <row r="108" ht="12.75">
      <c r="B108" s="2"/>
    </row>
    <row r="109" ht="12.75">
      <c r="B109" s="2"/>
    </row>
    <row r="110" ht="12.75">
      <c r="B110" s="2" t="s">
        <v>108</v>
      </c>
    </row>
    <row r="111" ht="12.75">
      <c r="B111" s="2"/>
    </row>
    <row r="112" spans="2:11" ht="15" customHeight="1">
      <c r="B112" s="40"/>
      <c r="C112" s="39"/>
      <c r="D112" s="54" t="s">
        <v>84</v>
      </c>
      <c r="E112" s="54"/>
      <c r="F112" s="54"/>
      <c r="G112" s="54"/>
      <c r="H112" s="54"/>
      <c r="I112" s="54"/>
      <c r="J112" s="54"/>
      <c r="K112" s="39"/>
    </row>
    <row r="113" spans="1:11" ht="14.25" customHeight="1">
      <c r="A113" s="2"/>
      <c r="B113" s="18"/>
      <c r="C113" s="49" t="s">
        <v>27</v>
      </c>
      <c r="D113" s="49">
        <v>1</v>
      </c>
      <c r="E113" s="49">
        <v>2</v>
      </c>
      <c r="F113" s="49">
        <v>3</v>
      </c>
      <c r="G113" s="49">
        <v>4</v>
      </c>
      <c r="H113" s="49">
        <v>5</v>
      </c>
      <c r="I113" s="49">
        <v>6</v>
      </c>
      <c r="J113" s="49">
        <v>7</v>
      </c>
      <c r="K113" s="49" t="s">
        <v>28</v>
      </c>
    </row>
    <row r="114" spans="1:11" ht="14.25" customHeight="1">
      <c r="A114" s="46"/>
      <c r="B114" s="45"/>
      <c r="C114" s="52">
        <v>4.78</v>
      </c>
      <c r="D114" s="53">
        <v>5</v>
      </c>
      <c r="E114" s="53">
        <v>8</v>
      </c>
      <c r="F114" s="53">
        <v>22</v>
      </c>
      <c r="G114" s="53">
        <v>32</v>
      </c>
      <c r="H114" s="53">
        <v>57</v>
      </c>
      <c r="I114" s="53">
        <v>47</v>
      </c>
      <c r="J114" s="53">
        <v>16</v>
      </c>
      <c r="K114" s="53">
        <v>10</v>
      </c>
    </row>
    <row r="115" spans="1:3" ht="12.75">
      <c r="A115" s="18"/>
      <c r="B115" s="2"/>
      <c r="C115" s="1"/>
    </row>
    <row r="116" ht="12.75">
      <c r="B116" s="35" t="s">
        <v>73</v>
      </c>
    </row>
    <row r="117" ht="12.75">
      <c r="B117" s="35" t="s">
        <v>72</v>
      </c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</sheetData>
  <mergeCells count="7">
    <mergeCell ref="D112:J112"/>
    <mergeCell ref="H6:L6"/>
    <mergeCell ref="B6:B7"/>
    <mergeCell ref="C6:E6"/>
    <mergeCell ref="F6:F7"/>
    <mergeCell ref="K20:K21"/>
    <mergeCell ref="F24:G24"/>
  </mergeCells>
  <printOptions/>
  <pageMargins left="0.37" right="0.31" top="0.43" bottom="0.48" header="0" footer="0"/>
  <pageSetup fitToHeight="3" horizontalDpi="600" verticalDpi="600" orientation="landscape" paperSize="9" scale="60" r:id="rId2"/>
  <headerFooter alignWithMargins="0">
    <oddHeader>&amp;R
</oddHeader>
    <oddFooter>&amp;R&amp;A - &amp;P</oddFooter>
  </headerFooter>
  <rowBreaks count="1" manualBreakCount="1">
    <brk id="51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8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85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123</v>
      </c>
      <c r="C8" s="9">
        <v>45</v>
      </c>
      <c r="D8" s="9">
        <v>15</v>
      </c>
      <c r="E8" s="9">
        <v>0</v>
      </c>
      <c r="F8" s="11">
        <f aca="true" t="shared" si="0" ref="F8:F14">SUM(C8:E8)</f>
        <v>60</v>
      </c>
      <c r="G8" s="12"/>
      <c r="H8" s="10">
        <v>3</v>
      </c>
      <c r="I8" s="10">
        <v>47</v>
      </c>
      <c r="J8" s="10">
        <v>10</v>
      </c>
      <c r="K8" s="10">
        <v>3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55</v>
      </c>
      <c r="C9" s="9">
        <v>39</v>
      </c>
      <c r="D9" s="9">
        <v>4</v>
      </c>
      <c r="E9" s="9">
        <v>0</v>
      </c>
      <c r="F9" s="11">
        <f t="shared" si="0"/>
        <v>43</v>
      </c>
      <c r="G9" s="12"/>
      <c r="H9" s="10">
        <v>5</v>
      </c>
      <c r="I9" s="10">
        <v>26</v>
      </c>
      <c r="J9" s="10">
        <v>15</v>
      </c>
      <c r="K9" s="10">
        <v>1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42" t="s">
        <v>56</v>
      </c>
      <c r="C10" s="9">
        <v>61</v>
      </c>
      <c r="D10" s="9">
        <v>6</v>
      </c>
      <c r="E10" s="9">
        <v>0</v>
      </c>
      <c r="F10" s="11">
        <f t="shared" si="0"/>
        <v>67</v>
      </c>
      <c r="G10" s="12"/>
      <c r="H10" s="10">
        <v>4</v>
      </c>
      <c r="I10" s="10">
        <v>45</v>
      </c>
      <c r="J10" s="10">
        <v>17</v>
      </c>
      <c r="K10" s="10">
        <v>6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42" t="s">
        <v>57</v>
      </c>
      <c r="C11" s="9">
        <v>57</v>
      </c>
      <c r="D11" s="9">
        <v>3</v>
      </c>
      <c r="E11" s="9">
        <v>0</v>
      </c>
      <c r="F11" s="11">
        <f t="shared" si="0"/>
        <v>60</v>
      </c>
      <c r="G11" s="12"/>
      <c r="H11" s="10">
        <v>2</v>
      </c>
      <c r="I11" s="10">
        <v>46</v>
      </c>
      <c r="J11" s="10">
        <v>11</v>
      </c>
      <c r="K11" s="10">
        <v>4</v>
      </c>
      <c r="L11" s="10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42" t="s">
        <v>58</v>
      </c>
      <c r="C12" s="9">
        <v>9</v>
      </c>
      <c r="D12" s="9">
        <v>11</v>
      </c>
      <c r="E12" s="9">
        <v>0</v>
      </c>
      <c r="F12" s="11">
        <f t="shared" si="0"/>
        <v>20</v>
      </c>
      <c r="G12" s="12"/>
      <c r="H12" s="10">
        <v>14</v>
      </c>
      <c r="I12" s="10">
        <v>2</v>
      </c>
      <c r="J12" s="10">
        <v>6</v>
      </c>
      <c r="K12" s="10">
        <v>1</v>
      </c>
      <c r="L12" s="10">
        <v>0</v>
      </c>
      <c r="M12" s="3"/>
      <c r="P12" s="3"/>
      <c r="Q12" s="3"/>
      <c r="R12" s="3"/>
      <c r="S12" s="3"/>
      <c r="T12" s="3"/>
    </row>
    <row r="13" spans="1:20" ht="15" customHeight="1">
      <c r="A13" s="7"/>
      <c r="B13" s="42" t="s">
        <v>124</v>
      </c>
      <c r="C13" s="9">
        <v>2</v>
      </c>
      <c r="D13" s="9">
        <v>4</v>
      </c>
      <c r="E13" s="9">
        <v>0</v>
      </c>
      <c r="F13" s="11">
        <f t="shared" si="0"/>
        <v>6</v>
      </c>
      <c r="G13" s="12"/>
      <c r="H13" s="10">
        <v>0</v>
      </c>
      <c r="I13" s="10">
        <v>3</v>
      </c>
      <c r="J13" s="10">
        <v>2</v>
      </c>
      <c r="K13" s="10">
        <v>0</v>
      </c>
      <c r="L13" s="10">
        <v>1</v>
      </c>
      <c r="M13" s="3"/>
      <c r="P13" s="3"/>
      <c r="Q13" s="3"/>
      <c r="R13" s="3"/>
      <c r="S13" s="3"/>
      <c r="T13" s="3"/>
    </row>
    <row r="14" spans="1:20" ht="15" customHeight="1">
      <c r="A14" s="7"/>
      <c r="B14" s="13" t="s">
        <v>3</v>
      </c>
      <c r="C14" s="9">
        <v>8</v>
      </c>
      <c r="D14" s="9">
        <v>2</v>
      </c>
      <c r="E14" s="9">
        <v>0</v>
      </c>
      <c r="F14" s="11">
        <f t="shared" si="0"/>
        <v>10</v>
      </c>
      <c r="G14" s="12"/>
      <c r="H14" s="10">
        <v>2</v>
      </c>
      <c r="I14" s="10">
        <v>6</v>
      </c>
      <c r="J14" s="10">
        <v>2</v>
      </c>
      <c r="K14" s="10">
        <v>1</v>
      </c>
      <c r="L14" s="10">
        <v>0</v>
      </c>
      <c r="M14" s="3"/>
      <c r="P14" s="3"/>
      <c r="Q14" s="3"/>
      <c r="R14" s="3"/>
      <c r="S14" s="3"/>
      <c r="T14" s="3"/>
    </row>
    <row r="15" spans="1:20" ht="15" customHeight="1">
      <c r="A15" s="7"/>
      <c r="B15" s="14" t="s">
        <v>4</v>
      </c>
      <c r="C15" s="15">
        <f>SUM(C8:C14)</f>
        <v>221</v>
      </c>
      <c r="D15" s="15">
        <f>SUM(D8:D14)</f>
        <v>45</v>
      </c>
      <c r="E15" s="16">
        <f>SUM(E8:E14)</f>
        <v>0</v>
      </c>
      <c r="F15" s="15">
        <f>SUM(F8:F14)</f>
        <v>266</v>
      </c>
      <c r="G15" s="17"/>
      <c r="H15" s="16">
        <f>SUM(H8:H14)</f>
        <v>30</v>
      </c>
      <c r="I15" s="16">
        <f>SUM(I8:I14)</f>
        <v>175</v>
      </c>
      <c r="J15" s="16">
        <f>SUM(J8:J14)</f>
        <v>63</v>
      </c>
      <c r="K15" s="16">
        <f>SUM(K8:K14)</f>
        <v>16</v>
      </c>
      <c r="L15" s="16">
        <f>SUM(L8:L14)</f>
        <v>1</v>
      </c>
      <c r="M15" s="6"/>
      <c r="P15" s="3"/>
      <c r="Q15" s="3"/>
      <c r="R15" s="3"/>
      <c r="S15" s="3"/>
      <c r="T15" s="3"/>
    </row>
    <row r="16" spans="5:6" ht="12.75">
      <c r="E16" s="18"/>
      <c r="F16" s="18"/>
    </row>
    <row r="17" spans="8:15" ht="12.75">
      <c r="H17" s="19"/>
      <c r="N17" s="20"/>
      <c r="O17" s="20"/>
    </row>
    <row r="18" spans="2:9" ht="12.75">
      <c r="B18" s="2" t="s">
        <v>44</v>
      </c>
      <c r="H18" s="21" t="s">
        <v>36</v>
      </c>
      <c r="I18" s="20"/>
    </row>
    <row r="19" spans="2:9" ht="12.75">
      <c r="B19" s="2"/>
      <c r="H19" s="20"/>
      <c r="I19" s="20"/>
    </row>
    <row r="20" spans="2:9" ht="15" customHeight="1">
      <c r="B20" s="2"/>
      <c r="C20" s="50" t="s">
        <v>7</v>
      </c>
      <c r="D20" s="50" t="s">
        <v>70</v>
      </c>
      <c r="H20" s="20" t="s">
        <v>30</v>
      </c>
      <c r="I20" s="20" t="s">
        <v>32</v>
      </c>
    </row>
    <row r="21" spans="2:9" ht="15" customHeight="1">
      <c r="B21" s="22" t="s">
        <v>37</v>
      </c>
      <c r="C21" s="23">
        <v>195</v>
      </c>
      <c r="D21" s="24">
        <f>(C21/$F$15)</f>
        <v>0.7330827067669173</v>
      </c>
      <c r="H21" s="20" t="s">
        <v>33</v>
      </c>
      <c r="I21" s="20" t="s">
        <v>34</v>
      </c>
    </row>
    <row r="22" spans="2:9" ht="15" customHeight="1">
      <c r="B22" s="22" t="s">
        <v>9</v>
      </c>
      <c r="C22" s="23">
        <v>91</v>
      </c>
      <c r="D22" s="24">
        <f aca="true" t="shared" si="1" ref="D22:D28">(C22/$F$15)</f>
        <v>0.34210526315789475</v>
      </c>
      <c r="H22" s="20" t="s">
        <v>5</v>
      </c>
      <c r="I22" s="20" t="s">
        <v>35</v>
      </c>
    </row>
    <row r="23" spans="2:4" ht="15" customHeight="1">
      <c r="B23" s="22" t="s">
        <v>10</v>
      </c>
      <c r="C23" s="23">
        <v>115</v>
      </c>
      <c r="D23" s="24">
        <f t="shared" si="1"/>
        <v>0.4323308270676692</v>
      </c>
    </row>
    <row r="24" spans="2:8" ht="15" customHeight="1">
      <c r="B24" s="22" t="s">
        <v>13</v>
      </c>
      <c r="C24" s="25">
        <v>21</v>
      </c>
      <c r="D24" s="24">
        <f t="shared" si="1"/>
        <v>0.07894736842105263</v>
      </c>
      <c r="H24" s="19"/>
    </row>
    <row r="25" spans="2:11" ht="15" customHeight="1">
      <c r="B25" s="22" t="s">
        <v>11</v>
      </c>
      <c r="C25" s="23">
        <v>11</v>
      </c>
      <c r="D25" s="24">
        <f t="shared" si="1"/>
        <v>0.041353383458646614</v>
      </c>
      <c r="F25" s="26"/>
      <c r="G25" s="26"/>
      <c r="H25" s="26"/>
      <c r="I25" s="26"/>
      <c r="J25" s="26"/>
      <c r="K25" s="55"/>
    </row>
    <row r="26" spans="2:11" ht="15" customHeight="1">
      <c r="B26" s="22" t="s">
        <v>12</v>
      </c>
      <c r="C26" s="23">
        <v>14</v>
      </c>
      <c r="D26" s="24">
        <f t="shared" si="1"/>
        <v>0.05263157894736842</v>
      </c>
      <c r="F26" s="26"/>
      <c r="G26" s="26"/>
      <c r="H26" s="27"/>
      <c r="I26" s="27"/>
      <c r="J26" s="27"/>
      <c r="K26" s="55"/>
    </row>
    <row r="27" spans="2:11" ht="15" customHeight="1">
      <c r="B27" s="28" t="s">
        <v>6</v>
      </c>
      <c r="C27" s="23">
        <v>9</v>
      </c>
      <c r="D27" s="24">
        <f t="shared" si="1"/>
        <v>0.03383458646616541</v>
      </c>
      <c r="F27" s="26"/>
      <c r="G27" s="29"/>
      <c r="H27" s="30"/>
      <c r="I27" s="30"/>
      <c r="J27" s="30"/>
      <c r="K27" s="30"/>
    </row>
    <row r="28" spans="2:11" ht="15" customHeight="1">
      <c r="B28" s="22" t="s">
        <v>3</v>
      </c>
      <c r="C28" s="25">
        <v>0</v>
      </c>
      <c r="D28" s="24">
        <f t="shared" si="1"/>
        <v>0</v>
      </c>
      <c r="F28" s="26"/>
      <c r="G28" s="29"/>
      <c r="H28" s="30"/>
      <c r="I28" s="30"/>
      <c r="J28" s="30"/>
      <c r="K28" s="30"/>
    </row>
    <row r="29" spans="2:11" ht="12.75">
      <c r="B29" s="19"/>
      <c r="D29" s="31"/>
      <c r="F29" s="56"/>
      <c r="G29" s="56"/>
      <c r="H29" s="30"/>
      <c r="I29" s="30"/>
      <c r="J29" s="30"/>
      <c r="K29" s="30"/>
    </row>
    <row r="30" spans="2:4" ht="12.75">
      <c r="B30" s="2"/>
      <c r="D30" s="31"/>
    </row>
    <row r="31" spans="2:4" ht="12.75">
      <c r="B31" s="2" t="s">
        <v>45</v>
      </c>
      <c r="D31" s="31"/>
    </row>
    <row r="32" spans="2:4" ht="12.75">
      <c r="B32" s="2"/>
      <c r="D32" s="31"/>
    </row>
    <row r="33" spans="2:4" ht="15" customHeight="1">
      <c r="B33" s="2"/>
      <c r="C33" s="49" t="s">
        <v>7</v>
      </c>
      <c r="D33" s="49" t="s">
        <v>70</v>
      </c>
    </row>
    <row r="34" spans="2:4" ht="15" customHeight="1">
      <c r="B34" s="22" t="s">
        <v>38</v>
      </c>
      <c r="C34" s="23">
        <v>42</v>
      </c>
      <c r="D34" s="24">
        <f aca="true" t="shared" si="2" ref="D34:D39">(C34/$F$15)</f>
        <v>0.15789473684210525</v>
      </c>
    </row>
    <row r="35" spans="2:4" ht="15" customHeight="1">
      <c r="B35" s="22" t="s">
        <v>14</v>
      </c>
      <c r="C35" s="23">
        <v>81</v>
      </c>
      <c r="D35" s="24">
        <f t="shared" si="2"/>
        <v>0.30451127819548873</v>
      </c>
    </row>
    <row r="36" spans="2:4" ht="15" customHeight="1">
      <c r="B36" s="22" t="s">
        <v>112</v>
      </c>
      <c r="C36" s="23">
        <v>105</v>
      </c>
      <c r="D36" s="24">
        <f t="shared" si="2"/>
        <v>0.39473684210526316</v>
      </c>
    </row>
    <row r="37" spans="2:8" ht="15" customHeight="1">
      <c r="B37" s="22" t="s">
        <v>15</v>
      </c>
      <c r="C37" s="23">
        <v>20</v>
      </c>
      <c r="D37" s="24">
        <f t="shared" si="2"/>
        <v>0.07518796992481203</v>
      </c>
      <c r="H37" s="1" t="s">
        <v>115</v>
      </c>
    </row>
    <row r="38" spans="2:4" ht="15" customHeight="1">
      <c r="B38" s="28" t="s">
        <v>6</v>
      </c>
      <c r="C38" s="23">
        <v>23</v>
      </c>
      <c r="D38" s="24">
        <f t="shared" si="2"/>
        <v>0.08646616541353383</v>
      </c>
    </row>
    <row r="39" spans="2:4" ht="15" customHeight="1">
      <c r="B39" s="22" t="s">
        <v>3</v>
      </c>
      <c r="C39" s="25">
        <v>2</v>
      </c>
      <c r="D39" s="24">
        <f t="shared" si="2"/>
        <v>0.007518796992481203</v>
      </c>
    </row>
    <row r="40" spans="2:4" ht="12.75">
      <c r="B40" s="19"/>
      <c r="C40" s="1"/>
      <c r="D40" s="32"/>
    </row>
    <row r="41" ht="12.75">
      <c r="B41" s="2"/>
    </row>
    <row r="42" ht="12.75">
      <c r="B42" s="2" t="s">
        <v>46</v>
      </c>
    </row>
    <row r="43" ht="12.75">
      <c r="B43" s="2"/>
    </row>
    <row r="44" spans="2:4" ht="15" customHeight="1">
      <c r="B44" s="2"/>
      <c r="C44" s="49" t="s">
        <v>7</v>
      </c>
      <c r="D44" s="49" t="s">
        <v>70</v>
      </c>
    </row>
    <row r="45" spans="2:16" ht="15" customHeight="1">
      <c r="B45" s="22" t="s">
        <v>16</v>
      </c>
      <c r="C45" s="23">
        <v>65</v>
      </c>
      <c r="D45" s="24">
        <f aca="true" t="shared" si="3" ref="D45:D56">(C45/$F$15)</f>
        <v>0.24436090225563908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2:4" ht="15" customHeight="1">
      <c r="B46" s="22" t="s">
        <v>113</v>
      </c>
      <c r="C46" s="23">
        <v>108</v>
      </c>
      <c r="D46" s="24">
        <f t="shared" si="3"/>
        <v>0.40601503759398494</v>
      </c>
    </row>
    <row r="47" spans="2:4" ht="15" customHeight="1">
      <c r="B47" s="22" t="s">
        <v>17</v>
      </c>
      <c r="C47" s="23">
        <v>60</v>
      </c>
      <c r="D47" s="24">
        <f t="shared" si="3"/>
        <v>0.22556390977443608</v>
      </c>
    </row>
    <row r="48" spans="2:4" ht="15" customHeight="1">
      <c r="B48" s="22" t="s">
        <v>18</v>
      </c>
      <c r="C48" s="25">
        <v>47</v>
      </c>
      <c r="D48" s="24">
        <f t="shared" si="3"/>
        <v>0.17669172932330826</v>
      </c>
    </row>
    <row r="49" spans="2:4" ht="15" customHeight="1">
      <c r="B49" s="22" t="s">
        <v>39</v>
      </c>
      <c r="C49" s="23">
        <v>44</v>
      </c>
      <c r="D49" s="24">
        <f t="shared" si="3"/>
        <v>0.16541353383458646</v>
      </c>
    </row>
    <row r="50" spans="2:4" ht="15" customHeight="1">
      <c r="B50" s="22" t="s">
        <v>19</v>
      </c>
      <c r="C50" s="23">
        <v>9</v>
      </c>
      <c r="D50" s="24">
        <f t="shared" si="3"/>
        <v>0.03383458646616541</v>
      </c>
    </row>
    <row r="51" spans="2:4" ht="15" customHeight="1">
      <c r="B51" s="22" t="s">
        <v>40</v>
      </c>
      <c r="C51" s="23">
        <v>6</v>
      </c>
      <c r="D51" s="24">
        <f t="shared" si="3"/>
        <v>0.022556390977443608</v>
      </c>
    </row>
    <row r="52" spans="2:4" ht="15" customHeight="1">
      <c r="B52" s="22" t="s">
        <v>20</v>
      </c>
      <c r="C52" s="23">
        <v>14</v>
      </c>
      <c r="D52" s="24">
        <f t="shared" si="3"/>
        <v>0.05263157894736842</v>
      </c>
    </row>
    <row r="53" spans="2:4" ht="15" customHeight="1">
      <c r="B53" s="22" t="s">
        <v>88</v>
      </c>
      <c r="C53" s="23">
        <v>75</v>
      </c>
      <c r="D53" s="24">
        <f t="shared" si="3"/>
        <v>0.2819548872180451</v>
      </c>
    </row>
    <row r="54" spans="2:4" ht="15" customHeight="1">
      <c r="B54" s="22" t="s">
        <v>89</v>
      </c>
      <c r="C54" s="23">
        <v>49</v>
      </c>
      <c r="D54" s="24">
        <f t="shared" si="3"/>
        <v>0.18421052631578946</v>
      </c>
    </row>
    <row r="55" spans="2:4" ht="15" customHeight="1">
      <c r="B55" s="22" t="s">
        <v>6</v>
      </c>
      <c r="C55" s="23">
        <v>11</v>
      </c>
      <c r="D55" s="24">
        <f t="shared" si="3"/>
        <v>0.041353383458646614</v>
      </c>
    </row>
    <row r="56" spans="2:4" ht="15" customHeight="1">
      <c r="B56" s="22" t="s">
        <v>3</v>
      </c>
      <c r="C56" s="25">
        <v>1</v>
      </c>
      <c r="D56" s="24">
        <f t="shared" si="3"/>
        <v>0.0037593984962406013</v>
      </c>
    </row>
    <row r="57" spans="2:4" ht="12.75">
      <c r="B57" s="18"/>
      <c r="C57" s="18"/>
      <c r="D57" s="34"/>
    </row>
    <row r="58" spans="2:4" ht="12.75">
      <c r="B58" s="35"/>
      <c r="C58" s="18"/>
      <c r="D58" s="34"/>
    </row>
    <row r="59" ht="12.75">
      <c r="B59" s="2" t="s">
        <v>47</v>
      </c>
    </row>
    <row r="60" ht="12.75">
      <c r="B60" s="2"/>
    </row>
    <row r="61" ht="12.75">
      <c r="B61" s="2" t="s">
        <v>90</v>
      </c>
    </row>
    <row r="62" ht="12.75">
      <c r="B62" s="2"/>
    </row>
    <row r="63" spans="2:4" ht="15" customHeight="1">
      <c r="B63" s="2"/>
      <c r="C63" s="49" t="s">
        <v>7</v>
      </c>
      <c r="D63" s="49" t="s">
        <v>70</v>
      </c>
    </row>
    <row r="64" spans="2:4" ht="15" customHeight="1">
      <c r="B64" s="22" t="s">
        <v>91</v>
      </c>
      <c r="C64" s="23">
        <v>66</v>
      </c>
      <c r="D64" s="24">
        <f>(C64/$F$15)</f>
        <v>0.24812030075187969</v>
      </c>
    </row>
    <row r="65" spans="2:4" ht="15" customHeight="1">
      <c r="B65" s="22" t="s">
        <v>110</v>
      </c>
      <c r="C65" s="23">
        <v>71</v>
      </c>
      <c r="D65" s="24">
        <f>(C65/$F$15)</f>
        <v>0.2669172932330827</v>
      </c>
    </row>
    <row r="66" spans="2:4" ht="25.5">
      <c r="B66" s="43" t="s">
        <v>41</v>
      </c>
      <c r="C66" s="23">
        <v>36</v>
      </c>
      <c r="D66" s="24">
        <f>(C66/$F$15)</f>
        <v>0.13533834586466165</v>
      </c>
    </row>
    <row r="67" spans="2:4" ht="15" customHeight="1">
      <c r="B67" s="28" t="s">
        <v>109</v>
      </c>
      <c r="C67" s="23">
        <v>86</v>
      </c>
      <c r="D67" s="24">
        <f>(C67/$F$15)</f>
        <v>0.3233082706766917</v>
      </c>
    </row>
    <row r="68" spans="2:4" ht="15" customHeight="1">
      <c r="B68" s="22" t="s">
        <v>3</v>
      </c>
      <c r="C68" s="25">
        <v>63</v>
      </c>
      <c r="D68" s="24">
        <f>(C68/$F$15)</f>
        <v>0.23684210526315788</v>
      </c>
    </row>
    <row r="69" spans="2:3" ht="12.75">
      <c r="B69" s="2"/>
      <c r="C69" s="12"/>
    </row>
    <row r="70" spans="2:4" ht="12.75">
      <c r="B70" s="2"/>
      <c r="C70" s="6"/>
      <c r="D70" s="31"/>
    </row>
    <row r="71" spans="2:4" ht="14.25" customHeight="1">
      <c r="B71" s="36" t="s">
        <v>71</v>
      </c>
      <c r="C71" s="49" t="s">
        <v>7</v>
      </c>
      <c r="D71" s="51" t="s">
        <v>8</v>
      </c>
    </row>
    <row r="72" spans="2:4" ht="14.25" customHeight="1">
      <c r="B72" s="22" t="s">
        <v>21</v>
      </c>
      <c r="C72" s="23">
        <v>20</v>
      </c>
      <c r="D72" s="24">
        <f>(C72/C79)</f>
        <v>0.20833333333333334</v>
      </c>
    </row>
    <row r="73" spans="2:4" ht="14.25" customHeight="1">
      <c r="B73" s="22" t="s">
        <v>42</v>
      </c>
      <c r="C73" s="25">
        <v>0</v>
      </c>
      <c r="D73" s="24">
        <f>(C73/C79)</f>
        <v>0</v>
      </c>
    </row>
    <row r="74" spans="2:4" ht="14.25" customHeight="1">
      <c r="B74" s="22" t="s">
        <v>22</v>
      </c>
      <c r="C74" s="25">
        <v>2</v>
      </c>
      <c r="D74" s="24">
        <f>(C74/C79)</f>
        <v>0.020833333333333332</v>
      </c>
    </row>
    <row r="75" spans="2:4" ht="14.25" customHeight="1">
      <c r="B75" s="22" t="s">
        <v>23</v>
      </c>
      <c r="C75" s="25">
        <v>3</v>
      </c>
      <c r="D75" s="24">
        <f>(C75/C79)</f>
        <v>0.03125</v>
      </c>
    </row>
    <row r="76" spans="2:4" ht="14.25" customHeight="1">
      <c r="B76" s="22" t="s">
        <v>24</v>
      </c>
      <c r="C76" s="23">
        <v>70</v>
      </c>
      <c r="D76" s="24">
        <f>(C76/C79)</f>
        <v>0.7291666666666666</v>
      </c>
    </row>
    <row r="77" spans="2:4" ht="14.25" customHeight="1">
      <c r="B77" s="22" t="s">
        <v>25</v>
      </c>
      <c r="C77" s="25">
        <v>1</v>
      </c>
      <c r="D77" s="24">
        <f>(C77/C79)</f>
        <v>0.010416666666666666</v>
      </c>
    </row>
    <row r="78" spans="2:4" ht="14.25" customHeight="1">
      <c r="B78" s="22" t="s">
        <v>3</v>
      </c>
      <c r="C78" s="25">
        <v>0</v>
      </c>
      <c r="D78" s="24">
        <f>(C78/C79)</f>
        <v>0</v>
      </c>
    </row>
    <row r="79" spans="2:4" ht="14.25" customHeight="1">
      <c r="B79" s="37" t="s">
        <v>26</v>
      </c>
      <c r="C79" s="38">
        <f>SUM(C72:C78)</f>
        <v>96</v>
      </c>
      <c r="D79" s="24">
        <f>(C79/C79)</f>
        <v>1</v>
      </c>
    </row>
    <row r="80" ht="12.75">
      <c r="B80" s="2"/>
    </row>
    <row r="81" ht="12.75">
      <c r="B81" s="2"/>
    </row>
    <row r="82" ht="12.75">
      <c r="B82" s="2" t="s">
        <v>98</v>
      </c>
    </row>
    <row r="83" ht="12.75">
      <c r="B83" s="2"/>
    </row>
    <row r="84" spans="2:4" ht="12.75">
      <c r="B84" s="2"/>
      <c r="C84" s="50" t="s">
        <v>7</v>
      </c>
      <c r="D84" s="49" t="s">
        <v>70</v>
      </c>
    </row>
    <row r="85" spans="2:4" ht="12.75">
      <c r="B85" s="48" t="s">
        <v>92</v>
      </c>
      <c r="C85" s="10">
        <v>250</v>
      </c>
      <c r="D85" s="24">
        <f aca="true" t="shared" si="4" ref="D85:D90">(C85/$F$15)</f>
        <v>0.9398496240601504</v>
      </c>
    </row>
    <row r="86" spans="2:4" ht="25.5">
      <c r="B86" s="44" t="s">
        <v>93</v>
      </c>
      <c r="C86" s="10">
        <v>22</v>
      </c>
      <c r="D86" s="24">
        <f t="shared" si="4"/>
        <v>0.08270676691729323</v>
      </c>
    </row>
    <row r="87" spans="2:4" ht="12.75">
      <c r="B87" s="48" t="s">
        <v>94</v>
      </c>
      <c r="C87" s="10">
        <v>59</v>
      </c>
      <c r="D87" s="24">
        <f t="shared" si="4"/>
        <v>0.22180451127819548</v>
      </c>
    </row>
    <row r="88" spans="2:4" ht="12.75">
      <c r="B88" s="48" t="s">
        <v>95</v>
      </c>
      <c r="C88" s="10">
        <v>52</v>
      </c>
      <c r="D88" s="24">
        <f t="shared" si="4"/>
        <v>0.19548872180451127</v>
      </c>
    </row>
    <row r="89" spans="2:4" ht="12.75">
      <c r="B89" s="48" t="s">
        <v>96</v>
      </c>
      <c r="C89" s="10">
        <v>22</v>
      </c>
      <c r="D89" s="24">
        <f t="shared" si="4"/>
        <v>0.08270676691729323</v>
      </c>
    </row>
    <row r="90" spans="2:4" ht="12.75">
      <c r="B90" s="48" t="s">
        <v>3</v>
      </c>
      <c r="C90" s="10">
        <v>7</v>
      </c>
      <c r="D90" s="24">
        <f t="shared" si="4"/>
        <v>0.02631578947368421</v>
      </c>
    </row>
    <row r="91" ht="12.75">
      <c r="B91" s="2"/>
    </row>
    <row r="92" ht="12.75">
      <c r="B92" s="2"/>
    </row>
    <row r="93" ht="12.75">
      <c r="B93" s="2" t="s">
        <v>97</v>
      </c>
    </row>
    <row r="94" ht="12.75">
      <c r="B94" s="2"/>
    </row>
    <row r="95" spans="2:4" ht="12.75">
      <c r="B95" s="2"/>
      <c r="C95" s="50" t="s">
        <v>7</v>
      </c>
      <c r="D95" s="49" t="s">
        <v>70</v>
      </c>
    </row>
    <row r="96" spans="2:4" ht="12.75">
      <c r="B96" s="48" t="s">
        <v>99</v>
      </c>
      <c r="C96" s="47">
        <v>102</v>
      </c>
      <c r="D96" s="24">
        <f>(C96/$F$15)</f>
        <v>0.38345864661654133</v>
      </c>
    </row>
    <row r="97" spans="2:4" ht="12.75">
      <c r="B97" s="48" t="s">
        <v>100</v>
      </c>
      <c r="C97" s="47">
        <v>61</v>
      </c>
      <c r="D97" s="24">
        <f>(C97/$F$15)</f>
        <v>0.22932330827067668</v>
      </c>
    </row>
    <row r="98" spans="2:4" ht="12.75">
      <c r="B98" s="48" t="s">
        <v>101</v>
      </c>
      <c r="C98" s="47">
        <v>109</v>
      </c>
      <c r="D98" s="24">
        <f>(C98/$F$15)</f>
        <v>0.40977443609022557</v>
      </c>
    </row>
    <row r="99" spans="2:4" ht="12.75">
      <c r="B99" s="48" t="s">
        <v>102</v>
      </c>
      <c r="C99" s="47">
        <v>19</v>
      </c>
      <c r="D99" s="24">
        <f>(C99/$F$15)</f>
        <v>0.07142857142857142</v>
      </c>
    </row>
    <row r="100" spans="2:4" ht="12.75">
      <c r="B100" s="48" t="s">
        <v>28</v>
      </c>
      <c r="C100" s="47">
        <v>28</v>
      </c>
      <c r="D100" s="24">
        <f>(C100/$F$15)</f>
        <v>0.10526315789473684</v>
      </c>
    </row>
    <row r="101" ht="12.75">
      <c r="B101" s="2"/>
    </row>
    <row r="102" ht="12.75">
      <c r="B102" s="2"/>
    </row>
    <row r="103" ht="12.75">
      <c r="B103" s="2" t="s">
        <v>103</v>
      </c>
    </row>
    <row r="104" ht="12.75">
      <c r="B104" s="2"/>
    </row>
    <row r="105" ht="12.75">
      <c r="B105" s="2" t="s">
        <v>104</v>
      </c>
    </row>
    <row r="106" ht="12.75">
      <c r="B106" s="2"/>
    </row>
    <row r="107" spans="2:4" ht="12.75">
      <c r="B107" s="2"/>
      <c r="C107" s="50" t="s">
        <v>7</v>
      </c>
      <c r="D107" s="49" t="s">
        <v>70</v>
      </c>
    </row>
    <row r="108" spans="2:4" ht="12.75">
      <c r="B108" s="48" t="s">
        <v>105</v>
      </c>
      <c r="C108" s="47">
        <v>168</v>
      </c>
      <c r="D108" s="24">
        <f>(C108/$F$15)</f>
        <v>0.631578947368421</v>
      </c>
    </row>
    <row r="109" spans="2:4" ht="12.75">
      <c r="B109" s="48" t="s">
        <v>106</v>
      </c>
      <c r="C109" s="47">
        <v>85</v>
      </c>
      <c r="D109" s="24">
        <f>(C109/$F$15)</f>
        <v>0.31954887218045114</v>
      </c>
    </row>
    <row r="110" spans="2:4" ht="12.75">
      <c r="B110" s="48" t="s">
        <v>111</v>
      </c>
      <c r="C110" s="47">
        <v>39</v>
      </c>
      <c r="D110" s="24">
        <f>(C110/$F$15)</f>
        <v>0.14661654135338345</v>
      </c>
    </row>
    <row r="111" spans="2:4" ht="12.75">
      <c r="B111" s="48" t="s">
        <v>107</v>
      </c>
      <c r="C111" s="47">
        <v>59</v>
      </c>
      <c r="D111" s="24">
        <f>(C111/$F$15)</f>
        <v>0.22180451127819548</v>
      </c>
    </row>
    <row r="112" spans="2:4" ht="12.75">
      <c r="B112" s="48" t="s">
        <v>28</v>
      </c>
      <c r="C112" s="47">
        <v>4</v>
      </c>
      <c r="D112" s="24">
        <f>(C112/$F$15)</f>
        <v>0.015037593984962405</v>
      </c>
    </row>
    <row r="113" ht="12.75">
      <c r="B113" s="2"/>
    </row>
    <row r="114" ht="12.75">
      <c r="B114" s="2"/>
    </row>
    <row r="115" ht="12.75">
      <c r="B115" s="2" t="s">
        <v>108</v>
      </c>
    </row>
    <row r="116" ht="12.75">
      <c r="B116" s="2"/>
    </row>
    <row r="117" spans="2:11" ht="15" customHeight="1">
      <c r="B117" s="40"/>
      <c r="C117" s="39"/>
      <c r="D117" s="54" t="s">
        <v>84</v>
      </c>
      <c r="E117" s="54"/>
      <c r="F117" s="54"/>
      <c r="G117" s="54"/>
      <c r="H117" s="54"/>
      <c r="I117" s="54"/>
      <c r="J117" s="54"/>
      <c r="K117" s="39"/>
    </row>
    <row r="118" spans="1:11" ht="14.25" customHeight="1">
      <c r="A118" s="2"/>
      <c r="B118" s="18"/>
      <c r="C118" s="49" t="s">
        <v>27</v>
      </c>
      <c r="D118" s="49">
        <v>1</v>
      </c>
      <c r="E118" s="49">
        <v>2</v>
      </c>
      <c r="F118" s="49">
        <v>3</v>
      </c>
      <c r="G118" s="49">
        <v>4</v>
      </c>
      <c r="H118" s="49">
        <v>5</v>
      </c>
      <c r="I118" s="49">
        <v>6</v>
      </c>
      <c r="J118" s="49">
        <v>7</v>
      </c>
      <c r="K118" s="49" t="s">
        <v>28</v>
      </c>
    </row>
    <row r="119" spans="1:11" ht="14.25" customHeight="1">
      <c r="A119" s="46"/>
      <c r="B119" s="45"/>
      <c r="C119" s="52">
        <v>5.01</v>
      </c>
      <c r="D119" s="53">
        <v>4</v>
      </c>
      <c r="E119" s="53">
        <v>11</v>
      </c>
      <c r="F119" s="53">
        <v>22</v>
      </c>
      <c r="G119" s="53">
        <v>39</v>
      </c>
      <c r="H119" s="53">
        <v>68</v>
      </c>
      <c r="I119" s="53">
        <v>80</v>
      </c>
      <c r="J119" s="53">
        <v>27</v>
      </c>
      <c r="K119" s="53">
        <v>15</v>
      </c>
    </row>
    <row r="120" spans="1:3" ht="12.75">
      <c r="A120" s="18"/>
      <c r="B120" s="2"/>
      <c r="C120" s="1"/>
    </row>
    <row r="121" ht="12.75">
      <c r="B121" s="35" t="s">
        <v>73</v>
      </c>
    </row>
    <row r="122" ht="12.75">
      <c r="B122" s="35" t="s">
        <v>72</v>
      </c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</sheetData>
  <mergeCells count="7">
    <mergeCell ref="K25:K26"/>
    <mergeCell ref="F29:G29"/>
    <mergeCell ref="D117:J117"/>
    <mergeCell ref="B6:B7"/>
    <mergeCell ref="C6:E6"/>
    <mergeCell ref="F6:F7"/>
    <mergeCell ref="H6:L6"/>
  </mergeCells>
  <printOptions/>
  <pageMargins left="0.37" right="0.31" top="0.43" bottom="0.48" header="0" footer="0"/>
  <pageSetup fitToHeight="3" horizontalDpi="600" verticalDpi="600" orientation="landscape" paperSize="9" scale="61" r:id="rId2"/>
  <headerFooter alignWithMargins="0">
    <oddHeader>&amp;R
</oddHeader>
    <oddFooter>&amp;R&amp;A - &amp;P</oddFooter>
  </headerFooter>
  <rowBreaks count="1" manualBreakCount="1">
    <brk id="58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9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129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67</v>
      </c>
      <c r="C8" s="9">
        <v>5</v>
      </c>
      <c r="D8" s="9">
        <v>0</v>
      </c>
      <c r="E8" s="10">
        <v>0</v>
      </c>
      <c r="F8" s="11">
        <f>SUM(C8:E8)</f>
        <v>5</v>
      </c>
      <c r="G8" s="12"/>
      <c r="H8" s="10">
        <v>1</v>
      </c>
      <c r="I8" s="10">
        <v>3</v>
      </c>
      <c r="J8" s="10">
        <v>1</v>
      </c>
      <c r="K8" s="10">
        <v>1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125</v>
      </c>
      <c r="C9" s="9">
        <v>15</v>
      </c>
      <c r="D9" s="9">
        <v>2</v>
      </c>
      <c r="E9" s="10">
        <v>0</v>
      </c>
      <c r="F9" s="11">
        <f aca="true" t="shared" si="0" ref="F9:F14">SUM(C9:E9)</f>
        <v>17</v>
      </c>
      <c r="G9" s="12"/>
      <c r="H9" s="10">
        <v>2</v>
      </c>
      <c r="I9" s="10">
        <v>9</v>
      </c>
      <c r="J9" s="10">
        <v>8</v>
      </c>
      <c r="K9" s="10">
        <v>1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42" t="s">
        <v>126</v>
      </c>
      <c r="C10" s="9">
        <v>67</v>
      </c>
      <c r="D10" s="9">
        <v>7</v>
      </c>
      <c r="E10" s="10">
        <v>0</v>
      </c>
      <c r="F10" s="11">
        <f t="shared" si="0"/>
        <v>74</v>
      </c>
      <c r="G10" s="12"/>
      <c r="H10" s="10">
        <v>6</v>
      </c>
      <c r="I10" s="10">
        <v>42</v>
      </c>
      <c r="J10" s="10">
        <v>24</v>
      </c>
      <c r="K10" s="10">
        <v>9</v>
      </c>
      <c r="L10" s="10">
        <v>1</v>
      </c>
      <c r="M10" s="3"/>
      <c r="P10" s="3"/>
      <c r="Q10" s="3"/>
      <c r="R10" s="3"/>
      <c r="S10" s="3"/>
      <c r="T10" s="3"/>
    </row>
    <row r="11" spans="1:20" ht="15" customHeight="1">
      <c r="A11" s="7"/>
      <c r="B11" s="42" t="s">
        <v>127</v>
      </c>
      <c r="C11" s="9">
        <v>3</v>
      </c>
      <c r="D11" s="9">
        <v>12</v>
      </c>
      <c r="E11" s="10">
        <v>0</v>
      </c>
      <c r="F11" s="11">
        <f t="shared" si="0"/>
        <v>15</v>
      </c>
      <c r="G11" s="12"/>
      <c r="H11" s="10">
        <v>12</v>
      </c>
      <c r="I11" s="10">
        <v>0</v>
      </c>
      <c r="J11" s="10">
        <v>4</v>
      </c>
      <c r="K11" s="10">
        <v>1</v>
      </c>
      <c r="L11" s="10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42" t="s">
        <v>130</v>
      </c>
      <c r="C12" s="9">
        <v>7</v>
      </c>
      <c r="D12" s="9">
        <v>0</v>
      </c>
      <c r="E12" s="10">
        <v>0</v>
      </c>
      <c r="F12" s="11">
        <f t="shared" si="0"/>
        <v>7</v>
      </c>
      <c r="G12" s="12"/>
      <c r="H12" s="10">
        <v>2</v>
      </c>
      <c r="I12" s="10">
        <v>2</v>
      </c>
      <c r="J12" s="10">
        <v>0</v>
      </c>
      <c r="K12" s="10">
        <v>3</v>
      </c>
      <c r="L12" s="10">
        <v>1</v>
      </c>
      <c r="M12" s="3"/>
      <c r="P12" s="3"/>
      <c r="Q12" s="3"/>
      <c r="R12" s="3"/>
      <c r="S12" s="3"/>
      <c r="T12" s="3"/>
    </row>
    <row r="13" spans="1:20" ht="15" customHeight="1">
      <c r="A13" s="7"/>
      <c r="B13" s="42" t="s">
        <v>139</v>
      </c>
      <c r="C13" s="9">
        <v>7</v>
      </c>
      <c r="D13" s="9">
        <v>3</v>
      </c>
      <c r="E13" s="10">
        <v>0</v>
      </c>
      <c r="F13" s="11">
        <f t="shared" si="0"/>
        <v>10</v>
      </c>
      <c r="G13" s="12"/>
      <c r="H13" s="10">
        <v>4</v>
      </c>
      <c r="I13" s="10">
        <v>4</v>
      </c>
      <c r="J13" s="10">
        <v>1</v>
      </c>
      <c r="K13" s="10">
        <v>1</v>
      </c>
      <c r="L13" s="10">
        <v>0</v>
      </c>
      <c r="M13" s="3"/>
      <c r="P13" s="3"/>
      <c r="Q13" s="3"/>
      <c r="R13" s="3"/>
      <c r="S13" s="3"/>
      <c r="T13" s="3"/>
    </row>
    <row r="14" spans="1:20" ht="15" customHeight="1">
      <c r="A14" s="7"/>
      <c r="B14" s="42" t="s">
        <v>138</v>
      </c>
      <c r="C14" s="9">
        <v>1</v>
      </c>
      <c r="D14" s="9">
        <v>0</v>
      </c>
      <c r="E14" s="10">
        <v>0</v>
      </c>
      <c r="F14" s="11">
        <f t="shared" si="0"/>
        <v>1</v>
      </c>
      <c r="G14" s="12"/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3"/>
      <c r="P14" s="3"/>
      <c r="Q14" s="3"/>
      <c r="R14" s="3"/>
      <c r="S14" s="3"/>
      <c r="T14" s="3"/>
    </row>
    <row r="15" spans="1:20" ht="15" customHeight="1">
      <c r="A15" s="7"/>
      <c r="B15" s="13" t="s">
        <v>3</v>
      </c>
      <c r="C15" s="9">
        <v>17</v>
      </c>
      <c r="D15" s="9">
        <v>1</v>
      </c>
      <c r="E15" s="10">
        <v>0</v>
      </c>
      <c r="F15" s="11">
        <f>SUM(C15:E15)</f>
        <v>18</v>
      </c>
      <c r="G15" s="12"/>
      <c r="H15" s="10">
        <v>2</v>
      </c>
      <c r="I15" s="10">
        <v>9</v>
      </c>
      <c r="J15" s="10">
        <v>7</v>
      </c>
      <c r="K15" s="10">
        <v>0</v>
      </c>
      <c r="L15" s="10">
        <v>0</v>
      </c>
      <c r="M15" s="3"/>
      <c r="P15" s="3"/>
      <c r="Q15" s="3"/>
      <c r="R15" s="3"/>
      <c r="S15" s="3"/>
      <c r="T15" s="3"/>
    </row>
    <row r="16" spans="1:20" ht="15" customHeight="1">
      <c r="A16" s="7"/>
      <c r="B16" s="14" t="s">
        <v>4</v>
      </c>
      <c r="C16" s="15">
        <f>SUM(C8:C15)</f>
        <v>122</v>
      </c>
      <c r="D16" s="15">
        <f>SUM(D8:D15)</f>
        <v>25</v>
      </c>
      <c r="E16" s="16">
        <f>SUM(E8:E15)</f>
        <v>0</v>
      </c>
      <c r="F16" s="15">
        <f>SUM(F8:F15)</f>
        <v>147</v>
      </c>
      <c r="G16" s="17"/>
      <c r="H16" s="16">
        <f>SUM(H8:H15)</f>
        <v>29</v>
      </c>
      <c r="I16" s="16">
        <f>SUM(I8:I15)</f>
        <v>70</v>
      </c>
      <c r="J16" s="16">
        <f>SUM(J8:J15)</f>
        <v>45</v>
      </c>
      <c r="K16" s="16">
        <f>SUM(K8:K15)</f>
        <v>16</v>
      </c>
      <c r="L16" s="16">
        <f>SUM(L8:L15)</f>
        <v>2</v>
      </c>
      <c r="M16" s="6"/>
      <c r="P16" s="3"/>
      <c r="Q16" s="3"/>
      <c r="R16" s="3"/>
      <c r="S16" s="3"/>
      <c r="T16" s="3"/>
    </row>
    <row r="17" spans="5:6" ht="12.75">
      <c r="E17" s="18"/>
      <c r="F17" s="18"/>
    </row>
    <row r="18" spans="8:15" ht="12.75">
      <c r="H18" s="19"/>
      <c r="N18" s="20"/>
      <c r="O18" s="20"/>
    </row>
    <row r="19" spans="2:9" ht="12.75">
      <c r="B19" s="2" t="s">
        <v>44</v>
      </c>
      <c r="H19" s="21" t="s">
        <v>36</v>
      </c>
      <c r="I19" s="20"/>
    </row>
    <row r="20" spans="2:9" ht="12.75">
      <c r="B20" s="2"/>
      <c r="H20" s="20"/>
      <c r="I20" s="20"/>
    </row>
    <row r="21" spans="2:9" ht="15" customHeight="1">
      <c r="B21" s="2"/>
      <c r="C21" s="50" t="s">
        <v>7</v>
      </c>
      <c r="D21" s="50" t="s">
        <v>70</v>
      </c>
      <c r="H21" s="20" t="s">
        <v>30</v>
      </c>
      <c r="I21" s="20" t="s">
        <v>32</v>
      </c>
    </row>
    <row r="22" spans="2:9" ht="15" customHeight="1">
      <c r="B22" s="22" t="s">
        <v>37</v>
      </c>
      <c r="C22" s="23">
        <v>96</v>
      </c>
      <c r="D22" s="24">
        <f>(C22/$F$16)</f>
        <v>0.6530612244897959</v>
      </c>
      <c r="H22" s="20" t="s">
        <v>33</v>
      </c>
      <c r="I22" s="20" t="s">
        <v>34</v>
      </c>
    </row>
    <row r="23" spans="2:9" ht="15" customHeight="1">
      <c r="B23" s="22" t="s">
        <v>9</v>
      </c>
      <c r="C23" s="23">
        <v>33</v>
      </c>
      <c r="D23" s="24">
        <f aca="true" t="shared" si="1" ref="D23:D29">(C23/$F$16)</f>
        <v>0.22448979591836735</v>
      </c>
      <c r="H23" s="20" t="s">
        <v>5</v>
      </c>
      <c r="I23" s="20" t="s">
        <v>35</v>
      </c>
    </row>
    <row r="24" spans="2:4" ht="15" customHeight="1">
      <c r="B24" s="22" t="s">
        <v>10</v>
      </c>
      <c r="C24" s="23">
        <v>73</v>
      </c>
      <c r="D24" s="24">
        <f t="shared" si="1"/>
        <v>0.4965986394557823</v>
      </c>
    </row>
    <row r="25" spans="2:8" ht="15" customHeight="1">
      <c r="B25" s="22" t="s">
        <v>13</v>
      </c>
      <c r="C25" s="25">
        <v>11</v>
      </c>
      <c r="D25" s="24">
        <f t="shared" si="1"/>
        <v>0.07482993197278912</v>
      </c>
      <c r="H25" s="19"/>
    </row>
    <row r="26" spans="2:11" ht="15" customHeight="1">
      <c r="B26" s="22" t="s">
        <v>11</v>
      </c>
      <c r="C26" s="23">
        <v>7</v>
      </c>
      <c r="D26" s="24">
        <f t="shared" si="1"/>
        <v>0.047619047619047616</v>
      </c>
      <c r="F26" s="26"/>
      <c r="G26" s="26"/>
      <c r="H26" s="26"/>
      <c r="I26" s="26"/>
      <c r="J26" s="26"/>
      <c r="K26" s="55"/>
    </row>
    <row r="27" spans="2:11" ht="15" customHeight="1">
      <c r="B27" s="22" t="s">
        <v>12</v>
      </c>
      <c r="C27" s="23">
        <v>7</v>
      </c>
      <c r="D27" s="24">
        <f t="shared" si="1"/>
        <v>0.047619047619047616</v>
      </c>
      <c r="F27" s="26"/>
      <c r="G27" s="26"/>
      <c r="H27" s="27"/>
      <c r="I27" s="27"/>
      <c r="J27" s="27"/>
      <c r="K27" s="55"/>
    </row>
    <row r="28" spans="2:11" ht="15" customHeight="1">
      <c r="B28" s="28" t="s">
        <v>6</v>
      </c>
      <c r="C28" s="23">
        <v>7</v>
      </c>
      <c r="D28" s="24">
        <f t="shared" si="1"/>
        <v>0.047619047619047616</v>
      </c>
      <c r="F28" s="26"/>
      <c r="G28" s="29"/>
      <c r="H28" s="30"/>
      <c r="I28" s="30"/>
      <c r="J28" s="30"/>
      <c r="K28" s="30"/>
    </row>
    <row r="29" spans="2:11" ht="15" customHeight="1">
      <c r="B29" s="22" t="s">
        <v>3</v>
      </c>
      <c r="C29" s="25">
        <v>0</v>
      </c>
      <c r="D29" s="24">
        <f t="shared" si="1"/>
        <v>0</v>
      </c>
      <c r="F29" s="26"/>
      <c r="G29" s="29"/>
      <c r="H29" s="30"/>
      <c r="I29" s="30"/>
      <c r="J29" s="30"/>
      <c r="K29" s="30"/>
    </row>
    <row r="30" spans="2:11" ht="12.75">
      <c r="B30" s="19"/>
      <c r="D30" s="31"/>
      <c r="F30" s="56"/>
      <c r="G30" s="56"/>
      <c r="H30" s="30"/>
      <c r="I30" s="30"/>
      <c r="J30" s="30"/>
      <c r="K30" s="30"/>
    </row>
    <row r="31" spans="2:4" ht="12.75">
      <c r="B31" s="2"/>
      <c r="D31" s="31"/>
    </row>
    <row r="32" spans="2:4" ht="12.75">
      <c r="B32" s="2" t="s">
        <v>45</v>
      </c>
      <c r="D32" s="31"/>
    </row>
    <row r="33" spans="2:4" ht="12.75">
      <c r="B33" s="2"/>
      <c r="D33" s="31"/>
    </row>
    <row r="34" spans="2:4" ht="15" customHeight="1">
      <c r="B34" s="2"/>
      <c r="C34" s="49" t="s">
        <v>7</v>
      </c>
      <c r="D34" s="49" t="s">
        <v>70</v>
      </c>
    </row>
    <row r="35" spans="2:4" ht="15" customHeight="1">
      <c r="B35" s="22" t="s">
        <v>38</v>
      </c>
      <c r="C35" s="23">
        <v>22</v>
      </c>
      <c r="D35" s="24">
        <f aca="true" t="shared" si="2" ref="D35:D40">(C35/$F$16)</f>
        <v>0.14965986394557823</v>
      </c>
    </row>
    <row r="36" spans="2:4" ht="15" customHeight="1">
      <c r="B36" s="22" t="s">
        <v>14</v>
      </c>
      <c r="C36" s="23">
        <v>42</v>
      </c>
      <c r="D36" s="24">
        <f t="shared" si="2"/>
        <v>0.2857142857142857</v>
      </c>
    </row>
    <row r="37" spans="2:4" ht="15" customHeight="1">
      <c r="B37" s="22" t="s">
        <v>112</v>
      </c>
      <c r="C37" s="23">
        <v>57</v>
      </c>
      <c r="D37" s="24">
        <f t="shared" si="2"/>
        <v>0.3877551020408163</v>
      </c>
    </row>
    <row r="38" spans="2:8" ht="15" customHeight="1">
      <c r="B38" s="22" t="s">
        <v>15</v>
      </c>
      <c r="C38" s="23">
        <v>10</v>
      </c>
      <c r="D38" s="24">
        <f t="shared" si="2"/>
        <v>0.06802721088435375</v>
      </c>
      <c r="H38" s="1" t="s">
        <v>115</v>
      </c>
    </row>
    <row r="39" spans="2:4" ht="15" customHeight="1">
      <c r="B39" s="28" t="s">
        <v>6</v>
      </c>
      <c r="C39" s="23">
        <v>19</v>
      </c>
      <c r="D39" s="24">
        <f t="shared" si="2"/>
        <v>0.1292517006802721</v>
      </c>
    </row>
    <row r="40" spans="2:4" ht="15" customHeight="1">
      <c r="B40" s="22" t="s">
        <v>3</v>
      </c>
      <c r="C40" s="25">
        <v>3</v>
      </c>
      <c r="D40" s="24">
        <f t="shared" si="2"/>
        <v>0.02040816326530612</v>
      </c>
    </row>
    <row r="41" spans="2:4" ht="12.75">
      <c r="B41" s="19"/>
      <c r="C41" s="1"/>
      <c r="D41" s="32"/>
    </row>
    <row r="42" ht="12.75">
      <c r="B42" s="2"/>
    </row>
    <row r="43" ht="12.75">
      <c r="B43" s="2" t="s">
        <v>46</v>
      </c>
    </row>
    <row r="44" ht="12.75">
      <c r="B44" s="2"/>
    </row>
    <row r="45" spans="2:4" ht="15" customHeight="1">
      <c r="B45" s="2"/>
      <c r="C45" s="49" t="s">
        <v>7</v>
      </c>
      <c r="D45" s="49" t="s">
        <v>70</v>
      </c>
    </row>
    <row r="46" spans="2:16" ht="15" customHeight="1">
      <c r="B46" s="22" t="s">
        <v>16</v>
      </c>
      <c r="C46" s="23">
        <v>38</v>
      </c>
      <c r="D46" s="24">
        <f aca="true" t="shared" si="3" ref="D46:D57">(C46/$F$16)</f>
        <v>0.2585034013605442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4" ht="15" customHeight="1">
      <c r="B47" s="22" t="s">
        <v>113</v>
      </c>
      <c r="C47" s="23">
        <v>101</v>
      </c>
      <c r="D47" s="24">
        <f t="shared" si="3"/>
        <v>0.6870748299319728</v>
      </c>
    </row>
    <row r="48" spans="2:4" ht="15" customHeight="1">
      <c r="B48" s="22" t="s">
        <v>17</v>
      </c>
      <c r="C48" s="23">
        <v>5</v>
      </c>
      <c r="D48" s="24">
        <f t="shared" si="3"/>
        <v>0.034013605442176874</v>
      </c>
    </row>
    <row r="49" spans="2:4" ht="15" customHeight="1">
      <c r="B49" s="22" t="s">
        <v>18</v>
      </c>
      <c r="C49" s="25">
        <v>12</v>
      </c>
      <c r="D49" s="24">
        <f t="shared" si="3"/>
        <v>0.08163265306122448</v>
      </c>
    </row>
    <row r="50" spans="2:4" ht="15" customHeight="1">
      <c r="B50" s="22" t="s">
        <v>39</v>
      </c>
      <c r="C50" s="23">
        <v>28</v>
      </c>
      <c r="D50" s="24">
        <f t="shared" si="3"/>
        <v>0.19047619047619047</v>
      </c>
    </row>
    <row r="51" spans="2:4" ht="15" customHeight="1">
      <c r="B51" s="22" t="s">
        <v>19</v>
      </c>
      <c r="C51" s="23">
        <v>2</v>
      </c>
      <c r="D51" s="24">
        <f t="shared" si="3"/>
        <v>0.013605442176870748</v>
      </c>
    </row>
    <row r="52" spans="2:4" ht="15" customHeight="1">
      <c r="B52" s="22" t="s">
        <v>40</v>
      </c>
      <c r="C52" s="23">
        <v>7</v>
      </c>
      <c r="D52" s="24">
        <f t="shared" si="3"/>
        <v>0.047619047619047616</v>
      </c>
    </row>
    <row r="53" spans="2:4" ht="15" customHeight="1">
      <c r="B53" s="22" t="s">
        <v>20</v>
      </c>
      <c r="C53" s="23">
        <v>6</v>
      </c>
      <c r="D53" s="24">
        <f t="shared" si="3"/>
        <v>0.04081632653061224</v>
      </c>
    </row>
    <row r="54" spans="2:4" ht="15" customHeight="1">
      <c r="B54" s="22" t="s">
        <v>88</v>
      </c>
      <c r="C54" s="23">
        <v>21</v>
      </c>
      <c r="D54" s="24">
        <f t="shared" si="3"/>
        <v>0.14285714285714285</v>
      </c>
    </row>
    <row r="55" spans="2:4" ht="15" customHeight="1">
      <c r="B55" s="22" t="s">
        <v>89</v>
      </c>
      <c r="C55" s="23">
        <v>8</v>
      </c>
      <c r="D55" s="24">
        <f t="shared" si="3"/>
        <v>0.05442176870748299</v>
      </c>
    </row>
    <row r="56" spans="2:4" ht="15" customHeight="1">
      <c r="B56" s="22" t="s">
        <v>6</v>
      </c>
      <c r="C56" s="23">
        <v>5</v>
      </c>
      <c r="D56" s="24">
        <f t="shared" si="3"/>
        <v>0.034013605442176874</v>
      </c>
    </row>
    <row r="57" spans="2:4" ht="15" customHeight="1">
      <c r="B57" s="22" t="s">
        <v>3</v>
      </c>
      <c r="C57" s="25">
        <v>3</v>
      </c>
      <c r="D57" s="24">
        <f t="shared" si="3"/>
        <v>0.02040816326530612</v>
      </c>
    </row>
    <row r="58" spans="2:4" ht="12.75">
      <c r="B58" s="18"/>
      <c r="C58" s="18"/>
      <c r="D58" s="34"/>
    </row>
    <row r="59" spans="2:4" ht="12.75">
      <c r="B59" s="35"/>
      <c r="C59" s="18"/>
      <c r="D59" s="34"/>
    </row>
    <row r="60" ht="12.75">
      <c r="B60" s="2" t="s">
        <v>47</v>
      </c>
    </row>
    <row r="61" ht="12.75">
      <c r="B61" s="2"/>
    </row>
    <row r="62" ht="12.75">
      <c r="B62" s="2" t="s">
        <v>90</v>
      </c>
    </row>
    <row r="63" ht="12.75">
      <c r="B63" s="2"/>
    </row>
    <row r="64" spans="2:4" ht="15" customHeight="1">
      <c r="B64" s="2"/>
      <c r="C64" s="49" t="s">
        <v>7</v>
      </c>
      <c r="D64" s="49" t="s">
        <v>70</v>
      </c>
    </row>
    <row r="65" spans="2:4" ht="15" customHeight="1">
      <c r="B65" s="22" t="s">
        <v>91</v>
      </c>
      <c r="C65" s="23">
        <v>20</v>
      </c>
      <c r="D65" s="24">
        <f>(C65/$F$16)</f>
        <v>0.1360544217687075</v>
      </c>
    </row>
    <row r="66" spans="2:4" ht="15" customHeight="1">
      <c r="B66" s="22" t="s">
        <v>110</v>
      </c>
      <c r="C66" s="23">
        <v>44</v>
      </c>
      <c r="D66" s="24">
        <f>(C66/$F$16)</f>
        <v>0.29931972789115646</v>
      </c>
    </row>
    <row r="67" spans="2:4" ht="25.5">
      <c r="B67" s="43" t="s">
        <v>41</v>
      </c>
      <c r="C67" s="23">
        <v>21</v>
      </c>
      <c r="D67" s="24">
        <f>(C67/$F$16)</f>
        <v>0.14285714285714285</v>
      </c>
    </row>
    <row r="68" spans="2:4" ht="15" customHeight="1">
      <c r="B68" s="28" t="s">
        <v>109</v>
      </c>
      <c r="C68" s="23">
        <v>34</v>
      </c>
      <c r="D68" s="24">
        <f>(C68/$F$16)</f>
        <v>0.23129251700680273</v>
      </c>
    </row>
    <row r="69" spans="2:4" ht="15" customHeight="1">
      <c r="B69" s="22" t="s">
        <v>3</v>
      </c>
      <c r="C69" s="25">
        <v>57</v>
      </c>
      <c r="D69" s="24">
        <f>(C69/$F$16)</f>
        <v>0.3877551020408163</v>
      </c>
    </row>
    <row r="70" spans="2:3" ht="12.75">
      <c r="B70" s="2"/>
      <c r="C70" s="12"/>
    </row>
    <row r="71" spans="2:4" ht="12.75">
      <c r="B71" s="2"/>
      <c r="C71" s="6"/>
      <c r="D71" s="31"/>
    </row>
    <row r="72" spans="2:4" ht="14.25" customHeight="1">
      <c r="B72" s="36" t="s">
        <v>71</v>
      </c>
      <c r="C72" s="49" t="s">
        <v>7</v>
      </c>
      <c r="D72" s="51" t="s">
        <v>8</v>
      </c>
    </row>
    <row r="73" spans="2:4" ht="14.25" customHeight="1">
      <c r="B73" s="22" t="s">
        <v>21</v>
      </c>
      <c r="C73" s="23">
        <v>14</v>
      </c>
      <c r="D73" s="24">
        <f>(C73/C80)</f>
        <v>0.3333333333333333</v>
      </c>
    </row>
    <row r="74" spans="2:4" ht="14.25" customHeight="1">
      <c r="B74" s="22" t="s">
        <v>42</v>
      </c>
      <c r="C74" s="25">
        <v>0</v>
      </c>
      <c r="D74" s="24">
        <f>(C74/C80)</f>
        <v>0</v>
      </c>
    </row>
    <row r="75" spans="2:4" ht="14.25" customHeight="1">
      <c r="B75" s="22" t="s">
        <v>22</v>
      </c>
      <c r="C75" s="25">
        <v>21</v>
      </c>
      <c r="D75" s="24">
        <f>(C75/C80)</f>
        <v>0.5</v>
      </c>
    </row>
    <row r="76" spans="2:4" ht="14.25" customHeight="1">
      <c r="B76" s="22" t="s">
        <v>23</v>
      </c>
      <c r="C76" s="25">
        <v>0</v>
      </c>
      <c r="D76" s="24">
        <f>(C76/C80)</f>
        <v>0</v>
      </c>
    </row>
    <row r="77" spans="2:4" ht="14.25" customHeight="1">
      <c r="B77" s="22" t="s">
        <v>24</v>
      </c>
      <c r="C77" s="23">
        <v>7</v>
      </c>
      <c r="D77" s="24">
        <f>(C77/C80)</f>
        <v>0.16666666666666666</v>
      </c>
    </row>
    <row r="78" spans="2:4" ht="14.25" customHeight="1">
      <c r="B78" s="22" t="s">
        <v>25</v>
      </c>
      <c r="C78" s="25">
        <v>0</v>
      </c>
      <c r="D78" s="24">
        <f>(C78/C80)</f>
        <v>0</v>
      </c>
    </row>
    <row r="79" spans="2:4" ht="14.25" customHeight="1">
      <c r="B79" s="22" t="s">
        <v>3</v>
      </c>
      <c r="C79" s="25">
        <v>0</v>
      </c>
      <c r="D79" s="24">
        <f>(C79/C80)</f>
        <v>0</v>
      </c>
    </row>
    <row r="80" spans="2:4" ht="14.25" customHeight="1">
      <c r="B80" s="37" t="s">
        <v>26</v>
      </c>
      <c r="C80" s="38">
        <f>SUM(C73:C79)</f>
        <v>42</v>
      </c>
      <c r="D80" s="24">
        <f>(C80/C80)</f>
        <v>1</v>
      </c>
    </row>
    <row r="81" ht="12.75">
      <c r="B81" s="2"/>
    </row>
    <row r="82" ht="12.75">
      <c r="B82" s="2"/>
    </row>
    <row r="83" ht="12.75">
      <c r="B83" s="2" t="s">
        <v>98</v>
      </c>
    </row>
    <row r="84" ht="12.75">
      <c r="B84" s="2"/>
    </row>
    <row r="85" spans="2:4" ht="12.75">
      <c r="B85" s="2"/>
      <c r="C85" s="50" t="s">
        <v>7</v>
      </c>
      <c r="D85" s="49" t="s">
        <v>70</v>
      </c>
    </row>
    <row r="86" spans="2:4" ht="12.75">
      <c r="B86" s="48" t="s">
        <v>92</v>
      </c>
      <c r="C86" s="10">
        <v>115</v>
      </c>
      <c r="D86" s="24">
        <f aca="true" t="shared" si="4" ref="D86:D91">(C86/$F$16)</f>
        <v>0.782312925170068</v>
      </c>
    </row>
    <row r="87" spans="2:4" ht="25.5">
      <c r="B87" s="44" t="s">
        <v>93</v>
      </c>
      <c r="C87" s="10">
        <v>13</v>
      </c>
      <c r="D87" s="24">
        <f t="shared" si="4"/>
        <v>0.08843537414965986</v>
      </c>
    </row>
    <row r="88" spans="2:4" ht="12.75">
      <c r="B88" s="48" t="s">
        <v>94</v>
      </c>
      <c r="C88" s="10">
        <v>26</v>
      </c>
      <c r="D88" s="24">
        <f t="shared" si="4"/>
        <v>0.17687074829931973</v>
      </c>
    </row>
    <row r="89" spans="2:4" ht="12.75">
      <c r="B89" s="48" t="s">
        <v>95</v>
      </c>
      <c r="C89" s="10">
        <v>24</v>
      </c>
      <c r="D89" s="24">
        <f t="shared" si="4"/>
        <v>0.16326530612244897</v>
      </c>
    </row>
    <row r="90" spans="2:4" ht="12.75">
      <c r="B90" s="48" t="s">
        <v>96</v>
      </c>
      <c r="C90" s="10">
        <v>3</v>
      </c>
      <c r="D90" s="24">
        <f t="shared" si="4"/>
        <v>0.02040816326530612</v>
      </c>
    </row>
    <row r="91" spans="2:4" ht="12.75">
      <c r="B91" s="48" t="s">
        <v>3</v>
      </c>
      <c r="C91" s="10">
        <v>7</v>
      </c>
      <c r="D91" s="24">
        <f t="shared" si="4"/>
        <v>0.047619047619047616</v>
      </c>
    </row>
    <row r="92" ht="12.75">
      <c r="B92" s="2"/>
    </row>
    <row r="93" ht="12.75">
      <c r="B93" s="2"/>
    </row>
    <row r="94" ht="12.75">
      <c r="B94" s="2" t="s">
        <v>97</v>
      </c>
    </row>
    <row r="95" ht="12.75">
      <c r="B95" s="2"/>
    </row>
    <row r="96" spans="2:4" ht="12.75">
      <c r="B96" s="2"/>
      <c r="C96" s="50" t="s">
        <v>7</v>
      </c>
      <c r="D96" s="49" t="s">
        <v>70</v>
      </c>
    </row>
    <row r="97" spans="2:4" ht="12.75">
      <c r="B97" s="48" t="s">
        <v>99</v>
      </c>
      <c r="C97" s="47">
        <v>58</v>
      </c>
      <c r="D97" s="24">
        <f>(C97/$F$16)</f>
        <v>0.3945578231292517</v>
      </c>
    </row>
    <row r="98" spans="2:4" ht="12.75">
      <c r="B98" s="48" t="s">
        <v>100</v>
      </c>
      <c r="C98" s="47">
        <v>44</v>
      </c>
      <c r="D98" s="24">
        <f>(C98/$F$16)</f>
        <v>0.29931972789115646</v>
      </c>
    </row>
    <row r="99" spans="2:4" ht="12.75">
      <c r="B99" s="48" t="s">
        <v>101</v>
      </c>
      <c r="C99" s="47">
        <v>58</v>
      </c>
      <c r="D99" s="24">
        <f>(C99/$F$16)</f>
        <v>0.3945578231292517</v>
      </c>
    </row>
    <row r="100" spans="2:4" ht="12.75">
      <c r="B100" s="48" t="s">
        <v>102</v>
      </c>
      <c r="C100" s="47">
        <v>10</v>
      </c>
      <c r="D100" s="24">
        <f>(C100/$F$16)</f>
        <v>0.06802721088435375</v>
      </c>
    </row>
    <row r="101" spans="2:4" ht="12.75">
      <c r="B101" s="48" t="s">
        <v>28</v>
      </c>
      <c r="C101" s="47">
        <v>20</v>
      </c>
      <c r="D101" s="24">
        <f>(C101/$F$16)</f>
        <v>0.1360544217687075</v>
      </c>
    </row>
    <row r="102" ht="12.75">
      <c r="B102" s="2"/>
    </row>
    <row r="103" ht="12.75">
      <c r="B103" s="2"/>
    </row>
    <row r="104" ht="12.75">
      <c r="B104" s="2" t="s">
        <v>103</v>
      </c>
    </row>
    <row r="105" ht="12.75">
      <c r="B105" s="2"/>
    </row>
    <row r="106" ht="12.75">
      <c r="B106" s="2" t="s">
        <v>104</v>
      </c>
    </row>
    <row r="107" ht="12.75">
      <c r="B107" s="2"/>
    </row>
    <row r="108" spans="2:4" ht="12.75">
      <c r="B108" s="2"/>
      <c r="C108" s="50" t="s">
        <v>7</v>
      </c>
      <c r="D108" s="49" t="s">
        <v>70</v>
      </c>
    </row>
    <row r="109" spans="2:4" ht="12.75">
      <c r="B109" s="48" t="s">
        <v>105</v>
      </c>
      <c r="C109" s="47">
        <v>67</v>
      </c>
      <c r="D109" s="24">
        <f>(C109/$F$16)</f>
        <v>0.4557823129251701</v>
      </c>
    </row>
    <row r="110" spans="2:4" ht="12.75">
      <c r="B110" s="48" t="s">
        <v>106</v>
      </c>
      <c r="C110" s="47">
        <v>40</v>
      </c>
      <c r="D110" s="24">
        <f>(C110/$F$16)</f>
        <v>0.272108843537415</v>
      </c>
    </row>
    <row r="111" spans="2:4" ht="12.75">
      <c r="B111" s="48" t="s">
        <v>111</v>
      </c>
      <c r="C111" s="47">
        <v>24</v>
      </c>
      <c r="D111" s="24">
        <f>(C111/$F$16)</f>
        <v>0.16326530612244897</v>
      </c>
    </row>
    <row r="112" spans="2:4" ht="12.75">
      <c r="B112" s="48" t="s">
        <v>107</v>
      </c>
      <c r="C112" s="47">
        <v>50</v>
      </c>
      <c r="D112" s="24">
        <f>(C112/$F$16)</f>
        <v>0.3401360544217687</v>
      </c>
    </row>
    <row r="113" spans="2:4" ht="12.75">
      <c r="B113" s="48" t="s">
        <v>28</v>
      </c>
      <c r="C113" s="47">
        <v>4</v>
      </c>
      <c r="D113" s="24">
        <f>(C113/$F$16)</f>
        <v>0.027210884353741496</v>
      </c>
    </row>
    <row r="114" ht="12.75">
      <c r="B114" s="2"/>
    </row>
    <row r="115" ht="12.75">
      <c r="B115" s="2"/>
    </row>
    <row r="116" ht="12.75">
      <c r="B116" s="2" t="s">
        <v>108</v>
      </c>
    </row>
    <row r="117" ht="12.75">
      <c r="B117" s="2"/>
    </row>
    <row r="118" spans="2:11" ht="15" customHeight="1">
      <c r="B118" s="40"/>
      <c r="C118" s="39"/>
      <c r="D118" s="54" t="s">
        <v>84</v>
      </c>
      <c r="E118" s="54"/>
      <c r="F118" s="54"/>
      <c r="G118" s="54"/>
      <c r="H118" s="54"/>
      <c r="I118" s="54"/>
      <c r="J118" s="54"/>
      <c r="K118" s="39"/>
    </row>
    <row r="119" spans="1:11" ht="14.25" customHeight="1">
      <c r="A119" s="2"/>
      <c r="B119" s="18"/>
      <c r="C119" s="49" t="s">
        <v>27</v>
      </c>
      <c r="D119" s="49">
        <v>1</v>
      </c>
      <c r="E119" s="49">
        <v>2</v>
      </c>
      <c r="F119" s="49">
        <v>3</v>
      </c>
      <c r="G119" s="49">
        <v>4</v>
      </c>
      <c r="H119" s="49">
        <v>5</v>
      </c>
      <c r="I119" s="49">
        <v>6</v>
      </c>
      <c r="J119" s="49">
        <v>7</v>
      </c>
      <c r="K119" s="49" t="s">
        <v>28</v>
      </c>
    </row>
    <row r="120" spans="1:11" ht="14.25" customHeight="1">
      <c r="A120" s="46"/>
      <c r="B120" s="45"/>
      <c r="C120" s="52">
        <v>5.09</v>
      </c>
      <c r="D120" s="53">
        <v>1</v>
      </c>
      <c r="E120" s="53">
        <v>9</v>
      </c>
      <c r="F120" s="53">
        <v>11</v>
      </c>
      <c r="G120" s="53">
        <v>18</v>
      </c>
      <c r="H120" s="53">
        <v>38</v>
      </c>
      <c r="I120" s="53">
        <v>39</v>
      </c>
      <c r="J120" s="53">
        <v>22</v>
      </c>
      <c r="K120" s="53">
        <v>9</v>
      </c>
    </row>
    <row r="121" spans="1:3" ht="12.75">
      <c r="A121" s="18"/>
      <c r="B121" s="2"/>
      <c r="C121" s="1"/>
    </row>
    <row r="122" ht="12.75">
      <c r="B122" s="35" t="s">
        <v>73</v>
      </c>
    </row>
    <row r="123" ht="12.75">
      <c r="B123" s="35" t="s">
        <v>72</v>
      </c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</sheetData>
  <mergeCells count="7">
    <mergeCell ref="K26:K27"/>
    <mergeCell ref="F30:G30"/>
    <mergeCell ref="D118:J118"/>
    <mergeCell ref="B6:B7"/>
    <mergeCell ref="C6:E6"/>
    <mergeCell ref="F6:F7"/>
    <mergeCell ref="H6:L6"/>
  </mergeCells>
  <printOptions/>
  <pageMargins left="0.75" right="0.75" top="1" bottom="1" header="0" footer="0"/>
  <pageSetup orientation="portrait" paperSize="9"/>
  <rowBreaks count="1" manualBreakCount="1">
    <brk id="59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18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86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67</v>
      </c>
      <c r="C8" s="9">
        <v>7</v>
      </c>
      <c r="D8" s="9">
        <v>2</v>
      </c>
      <c r="E8" s="10">
        <v>0</v>
      </c>
      <c r="F8" s="11">
        <f aca="true" t="shared" si="0" ref="F8:F14">SUM(C8:E8)</f>
        <v>9</v>
      </c>
      <c r="G8" s="12"/>
      <c r="H8" s="10">
        <v>0</v>
      </c>
      <c r="I8" s="10">
        <v>6</v>
      </c>
      <c r="J8" s="10">
        <v>4</v>
      </c>
      <c r="K8" s="10">
        <v>0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66</v>
      </c>
      <c r="C9" s="9">
        <v>16</v>
      </c>
      <c r="D9" s="9">
        <v>1</v>
      </c>
      <c r="E9" s="10">
        <v>0</v>
      </c>
      <c r="F9" s="11">
        <f t="shared" si="0"/>
        <v>17</v>
      </c>
      <c r="G9" s="12"/>
      <c r="H9" s="10">
        <v>4</v>
      </c>
      <c r="I9" s="10">
        <v>14</v>
      </c>
      <c r="J9" s="10">
        <v>3</v>
      </c>
      <c r="K9" s="10">
        <v>2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42" t="s">
        <v>125</v>
      </c>
      <c r="C10" s="9">
        <v>9</v>
      </c>
      <c r="D10" s="9">
        <v>1</v>
      </c>
      <c r="E10" s="10">
        <v>0</v>
      </c>
      <c r="F10" s="11">
        <f t="shared" si="0"/>
        <v>10</v>
      </c>
      <c r="G10" s="12"/>
      <c r="H10" s="10">
        <v>0</v>
      </c>
      <c r="I10" s="10">
        <v>9</v>
      </c>
      <c r="J10" s="10">
        <v>1</v>
      </c>
      <c r="K10" s="10">
        <v>0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42" t="s">
        <v>126</v>
      </c>
      <c r="C11" s="9">
        <v>46</v>
      </c>
      <c r="D11" s="9">
        <v>3</v>
      </c>
      <c r="E11" s="10">
        <v>0</v>
      </c>
      <c r="F11" s="11">
        <f t="shared" si="0"/>
        <v>49</v>
      </c>
      <c r="G11" s="12"/>
      <c r="H11" s="10">
        <v>4</v>
      </c>
      <c r="I11" s="10">
        <v>36</v>
      </c>
      <c r="J11" s="10">
        <v>11</v>
      </c>
      <c r="K11" s="10">
        <v>1</v>
      </c>
      <c r="L11" s="10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42" t="s">
        <v>127</v>
      </c>
      <c r="C12" s="9">
        <v>0</v>
      </c>
      <c r="D12" s="9">
        <v>0</v>
      </c>
      <c r="E12" s="10">
        <v>0</v>
      </c>
      <c r="F12" s="11">
        <f t="shared" si="0"/>
        <v>0</v>
      </c>
      <c r="G12" s="12"/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/>
      <c r="P12" s="3"/>
      <c r="Q12" s="3"/>
      <c r="R12" s="3"/>
      <c r="S12" s="3"/>
      <c r="T12" s="3"/>
    </row>
    <row r="13" spans="1:20" ht="15" customHeight="1">
      <c r="A13" s="7"/>
      <c r="B13" s="42" t="s">
        <v>128</v>
      </c>
      <c r="C13" s="9">
        <v>13</v>
      </c>
      <c r="D13" s="9">
        <v>3</v>
      </c>
      <c r="E13" s="10">
        <v>0</v>
      </c>
      <c r="F13" s="11">
        <f t="shared" si="0"/>
        <v>16</v>
      </c>
      <c r="G13" s="12"/>
      <c r="H13" s="10">
        <v>2</v>
      </c>
      <c r="I13" s="10">
        <v>6</v>
      </c>
      <c r="J13" s="10">
        <v>10</v>
      </c>
      <c r="K13" s="10">
        <v>0</v>
      </c>
      <c r="L13" s="10">
        <v>0</v>
      </c>
      <c r="M13" s="3"/>
      <c r="P13" s="3"/>
      <c r="Q13" s="3"/>
      <c r="R13" s="3"/>
      <c r="S13" s="3"/>
      <c r="T13" s="3"/>
    </row>
    <row r="14" spans="1:20" ht="15" customHeight="1">
      <c r="A14" s="7"/>
      <c r="B14" s="13" t="s">
        <v>3</v>
      </c>
      <c r="C14" s="9">
        <v>9</v>
      </c>
      <c r="D14" s="9">
        <v>0</v>
      </c>
      <c r="E14" s="10">
        <v>1</v>
      </c>
      <c r="F14" s="11">
        <f t="shared" si="0"/>
        <v>10</v>
      </c>
      <c r="G14" s="12"/>
      <c r="H14" s="10">
        <v>0</v>
      </c>
      <c r="I14" s="10">
        <v>6</v>
      </c>
      <c r="J14" s="10">
        <v>3</v>
      </c>
      <c r="K14" s="10">
        <v>1</v>
      </c>
      <c r="L14" s="10">
        <v>1</v>
      </c>
      <c r="M14" s="3"/>
      <c r="P14" s="3"/>
      <c r="Q14" s="3"/>
      <c r="R14" s="3"/>
      <c r="S14" s="3"/>
      <c r="T14" s="3"/>
    </row>
    <row r="15" spans="1:20" ht="15" customHeight="1">
      <c r="A15" s="7"/>
      <c r="B15" s="14" t="s">
        <v>4</v>
      </c>
      <c r="C15" s="15">
        <f>SUM(C8:C14)</f>
        <v>100</v>
      </c>
      <c r="D15" s="15">
        <f>SUM(D8:D14)</f>
        <v>10</v>
      </c>
      <c r="E15" s="16">
        <f>SUM(E8:E14)</f>
        <v>1</v>
      </c>
      <c r="F15" s="15">
        <f>SUM(F8:F14)</f>
        <v>111</v>
      </c>
      <c r="G15" s="17"/>
      <c r="H15" s="16">
        <f>SUM(H8:H14)</f>
        <v>10</v>
      </c>
      <c r="I15" s="16">
        <f>SUM(I8:I14)</f>
        <v>77</v>
      </c>
      <c r="J15" s="16">
        <f>SUM(J8:J14)</f>
        <v>32</v>
      </c>
      <c r="K15" s="16">
        <f>SUM(K8:K14)</f>
        <v>4</v>
      </c>
      <c r="L15" s="16">
        <f>SUM(L8:L14)</f>
        <v>1</v>
      </c>
      <c r="M15" s="6"/>
      <c r="P15" s="3"/>
      <c r="Q15" s="3"/>
      <c r="R15" s="3"/>
      <c r="S15" s="3"/>
      <c r="T15" s="3"/>
    </row>
    <row r="16" spans="5:6" ht="12.75">
      <c r="E16" s="18"/>
      <c r="F16" s="18"/>
    </row>
    <row r="17" spans="8:15" ht="12.75">
      <c r="H17" s="19"/>
      <c r="N17" s="20"/>
      <c r="O17" s="20"/>
    </row>
    <row r="18" spans="2:9" ht="12.75">
      <c r="B18" s="2" t="s">
        <v>44</v>
      </c>
      <c r="H18" s="21" t="s">
        <v>36</v>
      </c>
      <c r="I18" s="20"/>
    </row>
    <row r="19" spans="2:9" ht="12.75">
      <c r="B19" s="2"/>
      <c r="H19" s="20"/>
      <c r="I19" s="20"/>
    </row>
    <row r="20" spans="2:9" ht="15" customHeight="1">
      <c r="B20" s="2"/>
      <c r="C20" s="50" t="s">
        <v>7</v>
      </c>
      <c r="D20" s="50" t="s">
        <v>70</v>
      </c>
      <c r="H20" s="20" t="s">
        <v>30</v>
      </c>
      <c r="I20" s="20" t="s">
        <v>32</v>
      </c>
    </row>
    <row r="21" spans="2:9" ht="15" customHeight="1">
      <c r="B21" s="22" t="s">
        <v>37</v>
      </c>
      <c r="C21" s="23">
        <v>82</v>
      </c>
      <c r="D21" s="24">
        <f>(C21/$F$15)</f>
        <v>0.7387387387387387</v>
      </c>
      <c r="H21" s="20" t="s">
        <v>33</v>
      </c>
      <c r="I21" s="20" t="s">
        <v>34</v>
      </c>
    </row>
    <row r="22" spans="2:9" ht="15" customHeight="1">
      <c r="B22" s="22" t="s">
        <v>9</v>
      </c>
      <c r="C22" s="23">
        <v>36</v>
      </c>
      <c r="D22" s="24">
        <f aca="true" t="shared" si="1" ref="D22:D28">(C22/$F$15)</f>
        <v>0.32432432432432434</v>
      </c>
      <c r="H22" s="20" t="s">
        <v>5</v>
      </c>
      <c r="I22" s="20" t="s">
        <v>35</v>
      </c>
    </row>
    <row r="23" spans="2:4" ht="15" customHeight="1">
      <c r="B23" s="22" t="s">
        <v>10</v>
      </c>
      <c r="C23" s="23">
        <v>69</v>
      </c>
      <c r="D23" s="24">
        <f t="shared" si="1"/>
        <v>0.6216216216216216</v>
      </c>
    </row>
    <row r="24" spans="2:8" ht="15" customHeight="1">
      <c r="B24" s="22" t="s">
        <v>13</v>
      </c>
      <c r="C24" s="25">
        <v>7</v>
      </c>
      <c r="D24" s="24">
        <f t="shared" si="1"/>
        <v>0.06306306306306306</v>
      </c>
      <c r="H24" s="19"/>
    </row>
    <row r="25" spans="2:11" ht="15" customHeight="1">
      <c r="B25" s="22" t="s">
        <v>11</v>
      </c>
      <c r="C25" s="23">
        <v>8</v>
      </c>
      <c r="D25" s="24">
        <f t="shared" si="1"/>
        <v>0.07207207207207207</v>
      </c>
      <c r="F25" s="26"/>
      <c r="G25" s="26"/>
      <c r="H25" s="26"/>
      <c r="I25" s="26"/>
      <c r="J25" s="26"/>
      <c r="K25" s="55"/>
    </row>
    <row r="26" spans="2:11" ht="15" customHeight="1">
      <c r="B26" s="22" t="s">
        <v>12</v>
      </c>
      <c r="C26" s="23">
        <v>6</v>
      </c>
      <c r="D26" s="24">
        <f t="shared" si="1"/>
        <v>0.05405405405405406</v>
      </c>
      <c r="F26" s="26"/>
      <c r="G26" s="26"/>
      <c r="H26" s="27"/>
      <c r="I26" s="27"/>
      <c r="J26" s="27"/>
      <c r="K26" s="55"/>
    </row>
    <row r="27" spans="2:11" ht="15" customHeight="1">
      <c r="B27" s="28" t="s">
        <v>6</v>
      </c>
      <c r="C27" s="23">
        <v>6</v>
      </c>
      <c r="D27" s="24">
        <f t="shared" si="1"/>
        <v>0.05405405405405406</v>
      </c>
      <c r="F27" s="26"/>
      <c r="G27" s="29"/>
      <c r="H27" s="30"/>
      <c r="I27" s="30"/>
      <c r="J27" s="30"/>
      <c r="K27" s="30"/>
    </row>
    <row r="28" spans="2:11" ht="15" customHeight="1">
      <c r="B28" s="22" t="s">
        <v>3</v>
      </c>
      <c r="C28" s="25">
        <v>0</v>
      </c>
      <c r="D28" s="24">
        <f t="shared" si="1"/>
        <v>0</v>
      </c>
      <c r="F28" s="26"/>
      <c r="G28" s="29"/>
      <c r="H28" s="30"/>
      <c r="I28" s="30"/>
      <c r="J28" s="30"/>
      <c r="K28" s="30"/>
    </row>
    <row r="29" spans="2:11" ht="12.75">
      <c r="B29" s="19"/>
      <c r="D29" s="31"/>
      <c r="F29" s="56"/>
      <c r="G29" s="56"/>
      <c r="H29" s="30"/>
      <c r="I29" s="30"/>
      <c r="J29" s="30"/>
      <c r="K29" s="30"/>
    </row>
    <row r="30" spans="2:4" ht="12.75">
      <c r="B30" s="2"/>
      <c r="D30" s="31"/>
    </row>
    <row r="31" spans="2:4" ht="12.75">
      <c r="B31" s="2" t="s">
        <v>45</v>
      </c>
      <c r="D31" s="31"/>
    </row>
    <row r="32" spans="2:4" ht="12.75">
      <c r="B32" s="2"/>
      <c r="D32" s="31"/>
    </row>
    <row r="33" spans="2:4" ht="15" customHeight="1">
      <c r="B33" s="2"/>
      <c r="C33" s="49" t="s">
        <v>7</v>
      </c>
      <c r="D33" s="49" t="s">
        <v>70</v>
      </c>
    </row>
    <row r="34" spans="2:4" ht="15" customHeight="1">
      <c r="B34" s="22" t="s">
        <v>38</v>
      </c>
      <c r="C34" s="23">
        <v>14</v>
      </c>
      <c r="D34" s="24">
        <f aca="true" t="shared" si="2" ref="D34:D39">(C34/$F$15)</f>
        <v>0.12612612612612611</v>
      </c>
    </row>
    <row r="35" spans="2:4" ht="15" customHeight="1">
      <c r="B35" s="22" t="s">
        <v>14</v>
      </c>
      <c r="C35" s="23">
        <v>34</v>
      </c>
      <c r="D35" s="24">
        <f t="shared" si="2"/>
        <v>0.3063063063063063</v>
      </c>
    </row>
    <row r="36" spans="2:4" ht="15" customHeight="1">
      <c r="B36" s="22" t="s">
        <v>112</v>
      </c>
      <c r="C36" s="23">
        <v>39</v>
      </c>
      <c r="D36" s="24">
        <f t="shared" si="2"/>
        <v>0.35135135135135137</v>
      </c>
    </row>
    <row r="37" spans="2:8" ht="15" customHeight="1">
      <c r="B37" s="22" t="s">
        <v>15</v>
      </c>
      <c r="C37" s="23">
        <v>8</v>
      </c>
      <c r="D37" s="24">
        <f t="shared" si="2"/>
        <v>0.07207207207207207</v>
      </c>
      <c r="H37" s="1" t="s">
        <v>115</v>
      </c>
    </row>
    <row r="38" spans="2:4" ht="15" customHeight="1">
      <c r="B38" s="28" t="s">
        <v>6</v>
      </c>
      <c r="C38" s="23">
        <v>21</v>
      </c>
      <c r="D38" s="24">
        <f t="shared" si="2"/>
        <v>0.1891891891891892</v>
      </c>
    </row>
    <row r="39" spans="2:4" ht="15" customHeight="1">
      <c r="B39" s="22" t="s">
        <v>3</v>
      </c>
      <c r="C39" s="25">
        <v>2</v>
      </c>
      <c r="D39" s="24">
        <f t="shared" si="2"/>
        <v>0.018018018018018018</v>
      </c>
    </row>
    <row r="40" spans="2:4" ht="12.75">
      <c r="B40" s="19"/>
      <c r="C40" s="1"/>
      <c r="D40" s="32"/>
    </row>
    <row r="41" ht="12.75">
      <c r="B41" s="2"/>
    </row>
    <row r="42" ht="12.75">
      <c r="B42" s="2" t="s">
        <v>46</v>
      </c>
    </row>
    <row r="43" ht="12.75">
      <c r="B43" s="2"/>
    </row>
    <row r="44" spans="2:4" ht="15" customHeight="1">
      <c r="B44" s="2"/>
      <c r="C44" s="49" t="s">
        <v>7</v>
      </c>
      <c r="D44" s="49" t="s">
        <v>70</v>
      </c>
    </row>
    <row r="45" spans="2:16" ht="15" customHeight="1">
      <c r="B45" s="22" t="s">
        <v>16</v>
      </c>
      <c r="C45" s="23">
        <v>46</v>
      </c>
      <c r="D45" s="24">
        <f aca="true" t="shared" si="3" ref="D45:D56">(C45/$F$15)</f>
        <v>0.4144144144144144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2:4" ht="15" customHeight="1">
      <c r="B46" s="22" t="s">
        <v>113</v>
      </c>
      <c r="C46" s="23">
        <v>66</v>
      </c>
      <c r="D46" s="24">
        <f t="shared" si="3"/>
        <v>0.5945945945945946</v>
      </c>
    </row>
    <row r="47" spans="2:4" ht="15" customHeight="1">
      <c r="B47" s="22" t="s">
        <v>17</v>
      </c>
      <c r="C47" s="23">
        <v>4</v>
      </c>
      <c r="D47" s="24">
        <f t="shared" si="3"/>
        <v>0.036036036036036036</v>
      </c>
    </row>
    <row r="48" spans="2:4" ht="15" customHeight="1">
      <c r="B48" s="22" t="s">
        <v>18</v>
      </c>
      <c r="C48" s="25">
        <v>4</v>
      </c>
      <c r="D48" s="24">
        <f t="shared" si="3"/>
        <v>0.036036036036036036</v>
      </c>
    </row>
    <row r="49" spans="2:4" ht="15" customHeight="1">
      <c r="B49" s="22" t="s">
        <v>39</v>
      </c>
      <c r="C49" s="23">
        <v>28</v>
      </c>
      <c r="D49" s="24">
        <f t="shared" si="3"/>
        <v>0.25225225225225223</v>
      </c>
    </row>
    <row r="50" spans="2:4" ht="15" customHeight="1">
      <c r="B50" s="22" t="s">
        <v>19</v>
      </c>
      <c r="C50" s="23">
        <v>5</v>
      </c>
      <c r="D50" s="24">
        <f t="shared" si="3"/>
        <v>0.04504504504504504</v>
      </c>
    </row>
    <row r="51" spans="2:4" ht="15" customHeight="1">
      <c r="B51" s="22" t="s">
        <v>40</v>
      </c>
      <c r="C51" s="23">
        <v>9</v>
      </c>
      <c r="D51" s="24">
        <f t="shared" si="3"/>
        <v>0.08108108108108109</v>
      </c>
    </row>
    <row r="52" spans="2:4" ht="15" customHeight="1">
      <c r="B52" s="22" t="s">
        <v>20</v>
      </c>
      <c r="C52" s="23">
        <v>8</v>
      </c>
      <c r="D52" s="24">
        <f t="shared" si="3"/>
        <v>0.07207207207207207</v>
      </c>
    </row>
    <row r="53" spans="2:4" ht="15" customHeight="1">
      <c r="B53" s="22" t="s">
        <v>88</v>
      </c>
      <c r="C53" s="23">
        <v>40</v>
      </c>
      <c r="D53" s="24">
        <f t="shared" si="3"/>
        <v>0.36036036036036034</v>
      </c>
    </row>
    <row r="54" spans="2:4" ht="15" customHeight="1">
      <c r="B54" s="22" t="s">
        <v>89</v>
      </c>
      <c r="C54" s="23">
        <v>7</v>
      </c>
      <c r="D54" s="24">
        <f t="shared" si="3"/>
        <v>0.06306306306306306</v>
      </c>
    </row>
    <row r="55" spans="2:4" ht="15" customHeight="1">
      <c r="B55" s="22" t="s">
        <v>6</v>
      </c>
      <c r="C55" s="23">
        <v>9</v>
      </c>
      <c r="D55" s="24">
        <f t="shared" si="3"/>
        <v>0.08108108108108109</v>
      </c>
    </row>
    <row r="56" spans="2:4" ht="15" customHeight="1">
      <c r="B56" s="22" t="s">
        <v>3</v>
      </c>
      <c r="C56" s="25">
        <v>0</v>
      </c>
      <c r="D56" s="24">
        <f t="shared" si="3"/>
        <v>0</v>
      </c>
    </row>
    <row r="57" spans="2:4" ht="12.75">
      <c r="B57" s="18"/>
      <c r="C57" s="18"/>
      <c r="D57" s="34"/>
    </row>
    <row r="58" spans="2:4" ht="12.75">
      <c r="B58" s="35"/>
      <c r="C58" s="18"/>
      <c r="D58" s="34"/>
    </row>
    <row r="59" ht="12.75">
      <c r="B59" s="2" t="s">
        <v>47</v>
      </c>
    </row>
    <row r="60" ht="12.75">
      <c r="B60" s="2"/>
    </row>
    <row r="61" ht="12.75">
      <c r="B61" s="2" t="s">
        <v>90</v>
      </c>
    </row>
    <row r="62" ht="12.75">
      <c r="B62" s="2"/>
    </row>
    <row r="63" spans="2:4" ht="15" customHeight="1">
      <c r="B63" s="2"/>
      <c r="C63" s="49" t="s">
        <v>7</v>
      </c>
      <c r="D63" s="49" t="s">
        <v>70</v>
      </c>
    </row>
    <row r="64" spans="2:4" ht="15" customHeight="1">
      <c r="B64" s="22" t="s">
        <v>91</v>
      </c>
      <c r="C64" s="23">
        <v>25</v>
      </c>
      <c r="D64" s="24">
        <f>(C64/$F$15)</f>
        <v>0.22522522522522523</v>
      </c>
    </row>
    <row r="65" spans="2:4" ht="15" customHeight="1">
      <c r="B65" s="22" t="s">
        <v>110</v>
      </c>
      <c r="C65" s="23">
        <v>23</v>
      </c>
      <c r="D65" s="24">
        <f>(C65/$F$15)</f>
        <v>0.2072072072072072</v>
      </c>
    </row>
    <row r="66" spans="2:4" ht="25.5">
      <c r="B66" s="43" t="s">
        <v>41</v>
      </c>
      <c r="C66" s="23">
        <v>20</v>
      </c>
      <c r="D66" s="24">
        <f>(C66/$F$15)</f>
        <v>0.18018018018018017</v>
      </c>
    </row>
    <row r="67" spans="2:4" ht="15" customHeight="1">
      <c r="B67" s="28" t="s">
        <v>109</v>
      </c>
      <c r="C67" s="23">
        <v>37</v>
      </c>
      <c r="D67" s="24">
        <f>(C67/$F$15)</f>
        <v>0.3333333333333333</v>
      </c>
    </row>
    <row r="68" spans="2:4" ht="15" customHeight="1">
      <c r="B68" s="22" t="s">
        <v>3</v>
      </c>
      <c r="C68" s="25">
        <v>40</v>
      </c>
      <c r="D68" s="24">
        <f>(C68/$F$15)</f>
        <v>0.36036036036036034</v>
      </c>
    </row>
    <row r="69" spans="2:3" ht="12.75">
      <c r="B69" s="2"/>
      <c r="C69" s="12"/>
    </row>
    <row r="70" spans="2:4" ht="12.75">
      <c r="B70" s="2"/>
      <c r="C70" s="6"/>
      <c r="D70" s="31"/>
    </row>
    <row r="71" spans="2:4" ht="14.25" customHeight="1">
      <c r="B71" s="36" t="s">
        <v>71</v>
      </c>
      <c r="C71" s="49" t="s">
        <v>7</v>
      </c>
      <c r="D71" s="51" t="s">
        <v>8</v>
      </c>
    </row>
    <row r="72" spans="2:4" ht="14.25" customHeight="1">
      <c r="B72" s="22" t="s">
        <v>21</v>
      </c>
      <c r="C72" s="23">
        <v>13</v>
      </c>
      <c r="D72" s="24">
        <f>(C72/C79)</f>
        <v>0.2708333333333333</v>
      </c>
    </row>
    <row r="73" spans="2:4" ht="14.25" customHeight="1">
      <c r="B73" s="22" t="s">
        <v>42</v>
      </c>
      <c r="C73" s="25">
        <v>4</v>
      </c>
      <c r="D73" s="24">
        <f>(C73/C79)</f>
        <v>0.08333333333333333</v>
      </c>
    </row>
    <row r="74" spans="2:4" ht="14.25" customHeight="1">
      <c r="B74" s="22" t="s">
        <v>22</v>
      </c>
      <c r="C74" s="25">
        <v>1</v>
      </c>
      <c r="D74" s="24">
        <f>(C74/C79)</f>
        <v>0.020833333333333332</v>
      </c>
    </row>
    <row r="75" spans="2:4" ht="14.25" customHeight="1">
      <c r="B75" s="22" t="s">
        <v>23</v>
      </c>
      <c r="C75" s="25">
        <v>0</v>
      </c>
      <c r="D75" s="24">
        <f>(C75/C79)</f>
        <v>0</v>
      </c>
    </row>
    <row r="76" spans="2:4" ht="14.25" customHeight="1">
      <c r="B76" s="22" t="s">
        <v>24</v>
      </c>
      <c r="C76" s="23">
        <v>0</v>
      </c>
      <c r="D76" s="24">
        <f>(C76/C79)</f>
        <v>0</v>
      </c>
    </row>
    <row r="77" spans="2:4" ht="14.25" customHeight="1">
      <c r="B77" s="22" t="s">
        <v>25</v>
      </c>
      <c r="C77" s="25">
        <v>30</v>
      </c>
      <c r="D77" s="24">
        <f>(C77/C79)</f>
        <v>0.625</v>
      </c>
    </row>
    <row r="78" spans="2:4" ht="14.25" customHeight="1">
      <c r="B78" s="22" t="s">
        <v>3</v>
      </c>
      <c r="C78" s="25">
        <v>0</v>
      </c>
      <c r="D78" s="24">
        <f>(C78/C79)</f>
        <v>0</v>
      </c>
    </row>
    <row r="79" spans="2:4" ht="14.25" customHeight="1">
      <c r="B79" s="37" t="s">
        <v>26</v>
      </c>
      <c r="C79" s="38">
        <f>SUM(C72:C78)</f>
        <v>48</v>
      </c>
      <c r="D79" s="24">
        <f>(C79/C79)</f>
        <v>1</v>
      </c>
    </row>
    <row r="80" ht="12.75">
      <c r="B80" s="2"/>
    </row>
    <row r="81" ht="12.75">
      <c r="B81" s="2"/>
    </row>
    <row r="82" ht="12.75">
      <c r="B82" s="2" t="s">
        <v>98</v>
      </c>
    </row>
    <row r="83" ht="12.75">
      <c r="B83" s="2"/>
    </row>
    <row r="84" spans="2:4" ht="12.75">
      <c r="B84" s="2"/>
      <c r="C84" s="50" t="s">
        <v>7</v>
      </c>
      <c r="D84" s="49" t="s">
        <v>70</v>
      </c>
    </row>
    <row r="85" spans="2:4" ht="12.75">
      <c r="B85" s="48" t="s">
        <v>92</v>
      </c>
      <c r="C85" s="10">
        <v>94</v>
      </c>
      <c r="D85" s="24">
        <f aca="true" t="shared" si="4" ref="D85:D90">(C85/$F$15)</f>
        <v>0.8468468468468469</v>
      </c>
    </row>
    <row r="86" spans="2:4" ht="25.5">
      <c r="B86" s="44" t="s">
        <v>93</v>
      </c>
      <c r="C86" s="10">
        <v>11</v>
      </c>
      <c r="D86" s="24">
        <f t="shared" si="4"/>
        <v>0.0990990990990991</v>
      </c>
    </row>
    <row r="87" spans="2:4" ht="12.75">
      <c r="B87" s="48" t="s">
        <v>94</v>
      </c>
      <c r="C87" s="10">
        <v>24</v>
      </c>
      <c r="D87" s="24">
        <f t="shared" si="4"/>
        <v>0.21621621621621623</v>
      </c>
    </row>
    <row r="88" spans="2:4" ht="12.75">
      <c r="B88" s="48" t="s">
        <v>95</v>
      </c>
      <c r="C88" s="10">
        <v>17</v>
      </c>
      <c r="D88" s="24">
        <f t="shared" si="4"/>
        <v>0.15315315315315314</v>
      </c>
    </row>
    <row r="89" spans="2:4" ht="12.75">
      <c r="B89" s="48" t="s">
        <v>96</v>
      </c>
      <c r="C89" s="10">
        <v>8</v>
      </c>
      <c r="D89" s="24">
        <f t="shared" si="4"/>
        <v>0.07207207207207207</v>
      </c>
    </row>
    <row r="90" spans="2:4" ht="12.75">
      <c r="B90" s="48" t="s">
        <v>3</v>
      </c>
      <c r="C90" s="10">
        <v>4</v>
      </c>
      <c r="D90" s="24">
        <f t="shared" si="4"/>
        <v>0.036036036036036036</v>
      </c>
    </row>
    <row r="91" ht="12.75">
      <c r="B91" s="2"/>
    </row>
    <row r="92" ht="12.75">
      <c r="B92" s="2"/>
    </row>
    <row r="93" ht="12.75">
      <c r="B93" s="2" t="s">
        <v>97</v>
      </c>
    </row>
    <row r="94" ht="12.75">
      <c r="B94" s="2"/>
    </row>
    <row r="95" spans="2:4" ht="12.75">
      <c r="B95" s="2"/>
      <c r="C95" s="50" t="s">
        <v>7</v>
      </c>
      <c r="D95" s="49" t="s">
        <v>70</v>
      </c>
    </row>
    <row r="96" spans="2:4" ht="12.75">
      <c r="B96" s="48" t="s">
        <v>99</v>
      </c>
      <c r="C96" s="47">
        <v>46</v>
      </c>
      <c r="D96" s="24">
        <f>(C96/$F$15)</f>
        <v>0.4144144144144144</v>
      </c>
    </row>
    <row r="97" spans="2:4" ht="12.75">
      <c r="B97" s="48" t="s">
        <v>100</v>
      </c>
      <c r="C97" s="47">
        <v>31</v>
      </c>
      <c r="D97" s="24">
        <f>(C97/$F$15)</f>
        <v>0.27927927927927926</v>
      </c>
    </row>
    <row r="98" spans="2:4" ht="12.75">
      <c r="B98" s="48" t="s">
        <v>101</v>
      </c>
      <c r="C98" s="47">
        <v>39</v>
      </c>
      <c r="D98" s="24">
        <f>(C98/$F$15)</f>
        <v>0.35135135135135137</v>
      </c>
    </row>
    <row r="99" spans="2:4" ht="12.75">
      <c r="B99" s="48" t="s">
        <v>102</v>
      </c>
      <c r="C99" s="47">
        <v>11</v>
      </c>
      <c r="D99" s="24">
        <f>(C99/$F$15)</f>
        <v>0.0990990990990991</v>
      </c>
    </row>
    <row r="100" spans="2:4" ht="12.75">
      <c r="B100" s="48" t="s">
        <v>28</v>
      </c>
      <c r="C100" s="47">
        <v>10</v>
      </c>
      <c r="D100" s="24">
        <f>(C100/$F$15)</f>
        <v>0.09009009009009009</v>
      </c>
    </row>
    <row r="101" ht="12.75">
      <c r="B101" s="2"/>
    </row>
    <row r="102" ht="12.75">
      <c r="B102" s="2"/>
    </row>
    <row r="103" ht="12.75">
      <c r="B103" s="2" t="s">
        <v>103</v>
      </c>
    </row>
    <row r="104" ht="12.75">
      <c r="B104" s="2"/>
    </row>
    <row r="105" ht="12.75">
      <c r="B105" s="2" t="s">
        <v>104</v>
      </c>
    </row>
    <row r="106" ht="12.75">
      <c r="B106" s="2"/>
    </row>
    <row r="107" spans="2:4" ht="12.75">
      <c r="B107" s="2"/>
      <c r="C107" s="50" t="s">
        <v>7</v>
      </c>
      <c r="D107" s="49" t="s">
        <v>70</v>
      </c>
    </row>
    <row r="108" spans="2:4" ht="12.75">
      <c r="B108" s="48" t="s">
        <v>105</v>
      </c>
      <c r="C108" s="47">
        <v>61</v>
      </c>
      <c r="D108" s="24">
        <f>(C108/$F$15)</f>
        <v>0.5495495495495496</v>
      </c>
    </row>
    <row r="109" spans="2:4" ht="12.75">
      <c r="B109" s="48" t="s">
        <v>106</v>
      </c>
      <c r="C109" s="47">
        <v>42</v>
      </c>
      <c r="D109" s="24">
        <f>(C109/$F$15)</f>
        <v>0.3783783783783784</v>
      </c>
    </row>
    <row r="110" spans="2:4" ht="12.75">
      <c r="B110" s="48" t="s">
        <v>111</v>
      </c>
      <c r="C110" s="47">
        <v>17</v>
      </c>
      <c r="D110" s="24">
        <f>(C110/$F$15)</f>
        <v>0.15315315315315314</v>
      </c>
    </row>
    <row r="111" spans="2:4" ht="12.75">
      <c r="B111" s="48" t="s">
        <v>107</v>
      </c>
      <c r="C111" s="47">
        <v>22</v>
      </c>
      <c r="D111" s="24">
        <f>(C111/$F$15)</f>
        <v>0.1981981981981982</v>
      </c>
    </row>
    <row r="112" spans="2:4" ht="12.75">
      <c r="B112" s="48" t="s">
        <v>28</v>
      </c>
      <c r="C112" s="47">
        <v>4</v>
      </c>
      <c r="D112" s="24">
        <f>(C112/$F$15)</f>
        <v>0.036036036036036036</v>
      </c>
    </row>
    <row r="113" ht="12.75">
      <c r="B113" s="2"/>
    </row>
    <row r="114" ht="12.75">
      <c r="B114" s="2"/>
    </row>
    <row r="115" ht="12.75">
      <c r="B115" s="2" t="s">
        <v>108</v>
      </c>
    </row>
    <row r="116" ht="12.75">
      <c r="B116" s="2"/>
    </row>
    <row r="117" spans="2:11" ht="15" customHeight="1">
      <c r="B117" s="40"/>
      <c r="C117" s="39"/>
      <c r="D117" s="54" t="s">
        <v>84</v>
      </c>
      <c r="E117" s="54"/>
      <c r="F117" s="54"/>
      <c r="G117" s="54"/>
      <c r="H117" s="54"/>
      <c r="I117" s="54"/>
      <c r="J117" s="54"/>
      <c r="K117" s="39"/>
    </row>
    <row r="118" spans="1:11" ht="14.25" customHeight="1">
      <c r="A118" s="2"/>
      <c r="B118" s="18"/>
      <c r="C118" s="49" t="s">
        <v>27</v>
      </c>
      <c r="D118" s="49">
        <v>1</v>
      </c>
      <c r="E118" s="49">
        <v>2</v>
      </c>
      <c r="F118" s="49">
        <v>3</v>
      </c>
      <c r="G118" s="49">
        <v>4</v>
      </c>
      <c r="H118" s="49">
        <v>5</v>
      </c>
      <c r="I118" s="49">
        <v>6</v>
      </c>
      <c r="J118" s="49">
        <v>7</v>
      </c>
      <c r="K118" s="49" t="s">
        <v>28</v>
      </c>
    </row>
    <row r="119" spans="1:11" ht="14.25" customHeight="1">
      <c r="A119" s="46"/>
      <c r="B119" s="45"/>
      <c r="C119" s="52">
        <v>4.8</v>
      </c>
      <c r="D119" s="53">
        <v>4</v>
      </c>
      <c r="E119" s="53">
        <v>6</v>
      </c>
      <c r="F119" s="53">
        <v>11</v>
      </c>
      <c r="G119" s="53">
        <v>17</v>
      </c>
      <c r="H119" s="53">
        <v>30</v>
      </c>
      <c r="I119" s="53">
        <v>24</v>
      </c>
      <c r="J119" s="53">
        <v>14</v>
      </c>
      <c r="K119" s="53">
        <v>5</v>
      </c>
    </row>
    <row r="120" spans="1:3" ht="12.75">
      <c r="A120" s="18"/>
      <c r="B120" s="2"/>
      <c r="C120" s="1"/>
    </row>
    <row r="121" ht="12.75">
      <c r="B121" s="35" t="s">
        <v>73</v>
      </c>
    </row>
    <row r="122" ht="12.75">
      <c r="B122" s="35" t="s">
        <v>72</v>
      </c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</sheetData>
  <mergeCells count="7">
    <mergeCell ref="K25:K26"/>
    <mergeCell ref="F29:G29"/>
    <mergeCell ref="D117:J117"/>
    <mergeCell ref="B6:B7"/>
    <mergeCell ref="C6:E6"/>
    <mergeCell ref="F6:F7"/>
    <mergeCell ref="H6:L6"/>
  </mergeCells>
  <printOptions/>
  <pageMargins left="0.37" right="0.31" top="0.43" bottom="0.48" header="0" footer="0"/>
  <pageSetup fitToHeight="3" horizontalDpi="600" verticalDpi="600" orientation="landscape" paperSize="9" scale="60" r:id="rId2"/>
  <headerFooter alignWithMargins="0">
    <oddHeader>&amp;R
</oddHeader>
    <oddFooter>&amp;R&amp;A - &amp;P</oddFooter>
  </headerFooter>
  <rowBreaks count="1" manualBreakCount="1">
    <brk id="56" max="1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13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131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51</v>
      </c>
      <c r="C8" s="9">
        <v>21</v>
      </c>
      <c r="D8" s="9">
        <v>39</v>
      </c>
      <c r="E8" s="10">
        <v>0</v>
      </c>
      <c r="F8" s="11">
        <f>SUM(C8:E8)</f>
        <v>60</v>
      </c>
      <c r="G8" s="12"/>
      <c r="H8" s="10">
        <v>45</v>
      </c>
      <c r="I8" s="10">
        <v>9</v>
      </c>
      <c r="J8" s="10">
        <v>2</v>
      </c>
      <c r="K8" s="10">
        <v>7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13" t="s">
        <v>3</v>
      </c>
      <c r="C9" s="9">
        <v>2</v>
      </c>
      <c r="D9" s="9">
        <v>1</v>
      </c>
      <c r="E9" s="10">
        <v>0</v>
      </c>
      <c r="F9" s="11">
        <f>SUM(C9:E9)</f>
        <v>3</v>
      </c>
      <c r="G9" s="12"/>
      <c r="H9" s="10">
        <v>3</v>
      </c>
      <c r="I9" s="10">
        <v>0</v>
      </c>
      <c r="J9" s="10">
        <v>0</v>
      </c>
      <c r="K9" s="10">
        <v>1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14" t="s">
        <v>4</v>
      </c>
      <c r="C10" s="15">
        <f>SUM(C8:C9)</f>
        <v>23</v>
      </c>
      <c r="D10" s="15">
        <f>SUM(D8:D9)</f>
        <v>40</v>
      </c>
      <c r="E10" s="16">
        <f>SUM(E8:E9)</f>
        <v>0</v>
      </c>
      <c r="F10" s="15">
        <f>SUM(F8:F9)</f>
        <v>63</v>
      </c>
      <c r="G10" s="17"/>
      <c r="H10" s="16">
        <f>SUM(H8:H9)</f>
        <v>48</v>
      </c>
      <c r="I10" s="16">
        <f>SUM(I8:I9)</f>
        <v>9</v>
      </c>
      <c r="J10" s="16">
        <f>SUM(J8:J9)</f>
        <v>2</v>
      </c>
      <c r="K10" s="16">
        <f>SUM(K8:K9)</f>
        <v>8</v>
      </c>
      <c r="L10" s="16">
        <f>SUM(L8:L9)</f>
        <v>0</v>
      </c>
      <c r="M10" s="6"/>
      <c r="P10" s="3"/>
      <c r="Q10" s="3"/>
      <c r="R10" s="3"/>
      <c r="S10" s="3"/>
      <c r="T10" s="3"/>
    </row>
    <row r="11" spans="5:6" ht="12.75">
      <c r="E11" s="18"/>
      <c r="F11" s="18"/>
    </row>
    <row r="12" spans="8:15" ht="12.75">
      <c r="H12" s="19"/>
      <c r="N12" s="20"/>
      <c r="O12" s="20"/>
    </row>
    <row r="13" spans="2:9" ht="12.75">
      <c r="B13" s="2" t="s">
        <v>44</v>
      </c>
      <c r="H13" s="21" t="s">
        <v>36</v>
      </c>
      <c r="I13" s="20"/>
    </row>
    <row r="14" spans="2:9" ht="12.75">
      <c r="B14" s="2"/>
      <c r="H14" s="20"/>
      <c r="I14" s="20"/>
    </row>
    <row r="15" spans="2:9" ht="15" customHeight="1">
      <c r="B15" s="2"/>
      <c r="C15" s="50" t="s">
        <v>7</v>
      </c>
      <c r="D15" s="50" t="s">
        <v>70</v>
      </c>
      <c r="H15" s="20" t="s">
        <v>30</v>
      </c>
      <c r="I15" s="20" t="s">
        <v>32</v>
      </c>
    </row>
    <row r="16" spans="2:9" ht="15" customHeight="1">
      <c r="B16" s="22" t="s">
        <v>37</v>
      </c>
      <c r="C16" s="23">
        <v>36</v>
      </c>
      <c r="D16" s="24">
        <f>(C16/$F$10)</f>
        <v>0.5714285714285714</v>
      </c>
      <c r="H16" s="20" t="s">
        <v>33</v>
      </c>
      <c r="I16" s="20" t="s">
        <v>34</v>
      </c>
    </row>
    <row r="17" spans="2:9" ht="15" customHeight="1">
      <c r="B17" s="22" t="s">
        <v>9</v>
      </c>
      <c r="C17" s="23">
        <v>17</v>
      </c>
      <c r="D17" s="24">
        <f aca="true" t="shared" si="0" ref="D17:D23">(C17/$F$10)</f>
        <v>0.2698412698412698</v>
      </c>
      <c r="H17" s="20" t="s">
        <v>5</v>
      </c>
      <c r="I17" s="20" t="s">
        <v>35</v>
      </c>
    </row>
    <row r="18" spans="2:4" ht="15" customHeight="1">
      <c r="B18" s="22" t="s">
        <v>10</v>
      </c>
      <c r="C18" s="23">
        <v>51</v>
      </c>
      <c r="D18" s="24">
        <f t="shared" si="0"/>
        <v>0.8095238095238095</v>
      </c>
    </row>
    <row r="19" spans="2:8" ht="15" customHeight="1">
      <c r="B19" s="22" t="s">
        <v>13</v>
      </c>
      <c r="C19" s="25">
        <v>13</v>
      </c>
      <c r="D19" s="24">
        <f t="shared" si="0"/>
        <v>0.20634920634920634</v>
      </c>
      <c r="H19" s="19"/>
    </row>
    <row r="20" spans="2:11" ht="15" customHeight="1">
      <c r="B20" s="22" t="s">
        <v>11</v>
      </c>
      <c r="C20" s="23">
        <v>3</v>
      </c>
      <c r="D20" s="24">
        <f t="shared" si="0"/>
        <v>0.047619047619047616</v>
      </c>
      <c r="F20" s="26"/>
      <c r="G20" s="26"/>
      <c r="H20" s="26"/>
      <c r="I20" s="26"/>
      <c r="J20" s="26"/>
      <c r="K20" s="55"/>
    </row>
    <row r="21" spans="2:11" ht="15" customHeight="1">
      <c r="B21" s="22" t="s">
        <v>12</v>
      </c>
      <c r="C21" s="23">
        <v>10</v>
      </c>
      <c r="D21" s="24">
        <f t="shared" si="0"/>
        <v>0.15873015873015872</v>
      </c>
      <c r="F21" s="26"/>
      <c r="G21" s="26"/>
      <c r="H21" s="27"/>
      <c r="I21" s="27"/>
      <c r="J21" s="27"/>
      <c r="K21" s="55"/>
    </row>
    <row r="22" spans="2:11" ht="15" customHeight="1">
      <c r="B22" s="28" t="s">
        <v>6</v>
      </c>
      <c r="C22" s="23">
        <v>3</v>
      </c>
      <c r="D22" s="24">
        <f t="shared" si="0"/>
        <v>0.047619047619047616</v>
      </c>
      <c r="F22" s="26"/>
      <c r="G22" s="29"/>
      <c r="H22" s="30"/>
      <c r="I22" s="30"/>
      <c r="J22" s="30"/>
      <c r="K22" s="30"/>
    </row>
    <row r="23" spans="2:11" ht="15" customHeight="1">
      <c r="B23" s="22" t="s">
        <v>3</v>
      </c>
      <c r="C23" s="25">
        <v>0</v>
      </c>
      <c r="D23" s="24">
        <f t="shared" si="0"/>
        <v>0</v>
      </c>
      <c r="F23" s="26"/>
      <c r="G23" s="29"/>
      <c r="H23" s="30"/>
      <c r="I23" s="30"/>
      <c r="J23" s="30"/>
      <c r="K23" s="30"/>
    </row>
    <row r="24" spans="2:11" ht="12.75">
      <c r="B24" s="19"/>
      <c r="D24" s="31"/>
      <c r="F24" s="56"/>
      <c r="G24" s="56"/>
      <c r="H24" s="30"/>
      <c r="I24" s="30"/>
      <c r="J24" s="30"/>
      <c r="K24" s="30"/>
    </row>
    <row r="25" spans="2:4" ht="12.75">
      <c r="B25" s="2"/>
      <c r="D25" s="31"/>
    </row>
    <row r="26" spans="2:4" ht="12.75">
      <c r="B26" s="2" t="s">
        <v>45</v>
      </c>
      <c r="D26" s="31"/>
    </row>
    <row r="27" spans="2:4" ht="12.75">
      <c r="B27" s="2"/>
      <c r="D27" s="31"/>
    </row>
    <row r="28" spans="2:4" ht="15" customHeight="1">
      <c r="B28" s="2"/>
      <c r="C28" s="49" t="s">
        <v>7</v>
      </c>
      <c r="D28" s="49" t="s">
        <v>70</v>
      </c>
    </row>
    <row r="29" spans="2:4" ht="15" customHeight="1">
      <c r="B29" s="22" t="s">
        <v>38</v>
      </c>
      <c r="C29" s="23">
        <v>2</v>
      </c>
      <c r="D29" s="24">
        <f aca="true" t="shared" si="1" ref="D29:D34">(C29/$F$10)</f>
        <v>0.031746031746031744</v>
      </c>
    </row>
    <row r="30" spans="2:4" ht="15" customHeight="1">
      <c r="B30" s="22" t="s">
        <v>14</v>
      </c>
      <c r="C30" s="23">
        <v>10</v>
      </c>
      <c r="D30" s="24">
        <f t="shared" si="1"/>
        <v>0.15873015873015872</v>
      </c>
    </row>
    <row r="31" spans="2:4" ht="15" customHeight="1">
      <c r="B31" s="22" t="s">
        <v>112</v>
      </c>
      <c r="C31" s="23">
        <v>42</v>
      </c>
      <c r="D31" s="24">
        <f t="shared" si="1"/>
        <v>0.6666666666666666</v>
      </c>
    </row>
    <row r="32" spans="2:8" ht="15" customHeight="1">
      <c r="B32" s="22" t="s">
        <v>15</v>
      </c>
      <c r="C32" s="23">
        <v>5</v>
      </c>
      <c r="D32" s="24">
        <f t="shared" si="1"/>
        <v>0.07936507936507936</v>
      </c>
      <c r="H32" s="1" t="s">
        <v>115</v>
      </c>
    </row>
    <row r="33" spans="2:4" ht="15" customHeight="1">
      <c r="B33" s="28" t="s">
        <v>6</v>
      </c>
      <c r="C33" s="23">
        <v>9</v>
      </c>
      <c r="D33" s="24">
        <f t="shared" si="1"/>
        <v>0.14285714285714285</v>
      </c>
    </row>
    <row r="34" spans="2:4" ht="15" customHeight="1">
      <c r="B34" s="22" t="s">
        <v>3</v>
      </c>
      <c r="C34" s="25">
        <v>0</v>
      </c>
      <c r="D34" s="24">
        <f t="shared" si="1"/>
        <v>0</v>
      </c>
    </row>
    <row r="35" spans="2:4" ht="12.75">
      <c r="B35" s="19"/>
      <c r="C35" s="1"/>
      <c r="D35" s="32"/>
    </row>
    <row r="36" ht="12.75">
      <c r="B36" s="2"/>
    </row>
    <row r="37" ht="12.75">
      <c r="B37" s="2" t="s">
        <v>46</v>
      </c>
    </row>
    <row r="38" ht="12.75">
      <c r="B38" s="2"/>
    </row>
    <row r="39" spans="2:4" ht="15" customHeight="1">
      <c r="B39" s="2"/>
      <c r="C39" s="49" t="s">
        <v>7</v>
      </c>
      <c r="D39" s="49" t="s">
        <v>70</v>
      </c>
    </row>
    <row r="40" spans="2:16" ht="15" customHeight="1">
      <c r="B40" s="22" t="s">
        <v>16</v>
      </c>
      <c r="C40" s="23">
        <v>8</v>
      </c>
      <c r="D40" s="24">
        <f aca="true" t="shared" si="2" ref="D40:D51">(C40/$F$10)</f>
        <v>0.12698412698412698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4" ht="15" customHeight="1">
      <c r="B41" s="22" t="s">
        <v>113</v>
      </c>
      <c r="C41" s="23">
        <v>12</v>
      </c>
      <c r="D41" s="24">
        <f t="shared" si="2"/>
        <v>0.19047619047619047</v>
      </c>
    </row>
    <row r="42" spans="2:4" ht="15" customHeight="1">
      <c r="B42" s="22" t="s">
        <v>17</v>
      </c>
      <c r="C42" s="23">
        <v>9</v>
      </c>
      <c r="D42" s="24">
        <f t="shared" si="2"/>
        <v>0.14285714285714285</v>
      </c>
    </row>
    <row r="43" spans="2:4" ht="15" customHeight="1">
      <c r="B43" s="22" t="s">
        <v>18</v>
      </c>
      <c r="C43" s="25">
        <v>42</v>
      </c>
      <c r="D43" s="24">
        <f t="shared" si="2"/>
        <v>0.6666666666666666</v>
      </c>
    </row>
    <row r="44" spans="2:4" ht="15" customHeight="1">
      <c r="B44" s="22" t="s">
        <v>39</v>
      </c>
      <c r="C44" s="23">
        <v>12</v>
      </c>
      <c r="D44" s="24">
        <f t="shared" si="2"/>
        <v>0.19047619047619047</v>
      </c>
    </row>
    <row r="45" spans="2:4" ht="15" customHeight="1">
      <c r="B45" s="22" t="s">
        <v>19</v>
      </c>
      <c r="C45" s="23">
        <v>0</v>
      </c>
      <c r="D45" s="24">
        <f t="shared" si="2"/>
        <v>0</v>
      </c>
    </row>
    <row r="46" spans="2:4" ht="15" customHeight="1">
      <c r="B46" s="22" t="s">
        <v>40</v>
      </c>
      <c r="C46" s="23">
        <v>1</v>
      </c>
      <c r="D46" s="24">
        <f t="shared" si="2"/>
        <v>0.015873015873015872</v>
      </c>
    </row>
    <row r="47" spans="2:4" ht="15" customHeight="1">
      <c r="B47" s="22" t="s">
        <v>20</v>
      </c>
      <c r="C47" s="23">
        <v>6</v>
      </c>
      <c r="D47" s="24">
        <f t="shared" si="2"/>
        <v>0.09523809523809523</v>
      </c>
    </row>
    <row r="48" spans="2:4" ht="15" customHeight="1">
      <c r="B48" s="22" t="s">
        <v>88</v>
      </c>
      <c r="C48" s="23">
        <v>14</v>
      </c>
      <c r="D48" s="24">
        <f t="shared" si="2"/>
        <v>0.2222222222222222</v>
      </c>
    </row>
    <row r="49" spans="2:4" ht="15" customHeight="1">
      <c r="B49" s="22" t="s">
        <v>89</v>
      </c>
      <c r="C49" s="23">
        <v>6</v>
      </c>
      <c r="D49" s="24">
        <f t="shared" si="2"/>
        <v>0.09523809523809523</v>
      </c>
    </row>
    <row r="50" spans="2:4" ht="15" customHeight="1">
      <c r="B50" s="22" t="s">
        <v>6</v>
      </c>
      <c r="C50" s="23">
        <v>8</v>
      </c>
      <c r="D50" s="24">
        <f t="shared" si="2"/>
        <v>0.12698412698412698</v>
      </c>
    </row>
    <row r="51" spans="2:4" ht="15" customHeight="1">
      <c r="B51" s="22" t="s">
        <v>3</v>
      </c>
      <c r="C51" s="25">
        <v>0</v>
      </c>
      <c r="D51" s="24">
        <f t="shared" si="2"/>
        <v>0</v>
      </c>
    </row>
    <row r="52" spans="2:4" ht="12.75">
      <c r="B52" s="18"/>
      <c r="C52" s="18"/>
      <c r="D52" s="34"/>
    </row>
    <row r="53" spans="2:4" ht="12.75">
      <c r="B53" s="35"/>
      <c r="C53" s="18"/>
      <c r="D53" s="34"/>
    </row>
    <row r="54" ht="12.75">
      <c r="B54" s="2" t="s">
        <v>47</v>
      </c>
    </row>
    <row r="55" ht="12.75">
      <c r="B55" s="2"/>
    </row>
    <row r="56" ht="12.75">
      <c r="B56" s="2" t="s">
        <v>90</v>
      </c>
    </row>
    <row r="57" ht="12.75">
      <c r="B57" s="2"/>
    </row>
    <row r="58" spans="2:4" ht="15" customHeight="1">
      <c r="B58" s="2"/>
      <c r="C58" s="49" t="s">
        <v>7</v>
      </c>
      <c r="D58" s="49" t="s">
        <v>70</v>
      </c>
    </row>
    <row r="59" spans="2:4" ht="15" customHeight="1">
      <c r="B59" s="22" t="s">
        <v>91</v>
      </c>
      <c r="C59" s="23">
        <v>8</v>
      </c>
      <c r="D59" s="24">
        <f>(C59/$F$10)</f>
        <v>0.12698412698412698</v>
      </c>
    </row>
    <row r="60" spans="2:4" ht="15" customHeight="1">
      <c r="B60" s="22" t="s">
        <v>110</v>
      </c>
      <c r="C60" s="23">
        <v>20</v>
      </c>
      <c r="D60" s="24">
        <f>(C60/$F$10)</f>
        <v>0.31746031746031744</v>
      </c>
    </row>
    <row r="61" spans="2:4" ht="25.5">
      <c r="B61" s="43" t="s">
        <v>41</v>
      </c>
      <c r="C61" s="23">
        <v>5</v>
      </c>
      <c r="D61" s="24">
        <f>(C61/$F$10)</f>
        <v>0.07936507936507936</v>
      </c>
    </row>
    <row r="62" spans="2:4" ht="15" customHeight="1">
      <c r="B62" s="28" t="s">
        <v>109</v>
      </c>
      <c r="C62" s="23">
        <v>17</v>
      </c>
      <c r="D62" s="24">
        <f>(C62/$F$10)</f>
        <v>0.2698412698412698</v>
      </c>
    </row>
    <row r="63" spans="2:4" ht="15" customHeight="1">
      <c r="B63" s="22" t="s">
        <v>3</v>
      </c>
      <c r="C63" s="25">
        <v>21</v>
      </c>
      <c r="D63" s="24">
        <f>(C63/$F$10)</f>
        <v>0.3333333333333333</v>
      </c>
    </row>
    <row r="64" spans="2:3" ht="12.75">
      <c r="B64" s="2"/>
      <c r="C64" s="12"/>
    </row>
    <row r="65" spans="2:4" ht="12.75">
      <c r="B65" s="2"/>
      <c r="C65" s="6"/>
      <c r="D65" s="31"/>
    </row>
    <row r="66" spans="2:4" ht="14.25" customHeight="1">
      <c r="B66" s="36" t="s">
        <v>71</v>
      </c>
      <c r="C66" s="49" t="s">
        <v>7</v>
      </c>
      <c r="D66" s="51" t="s">
        <v>8</v>
      </c>
    </row>
    <row r="67" spans="2:4" ht="14.25" customHeight="1">
      <c r="B67" s="22" t="s">
        <v>21</v>
      </c>
      <c r="C67" s="23">
        <v>8</v>
      </c>
      <c r="D67" s="24">
        <f>(C67/C74)</f>
        <v>0.42105263157894735</v>
      </c>
    </row>
    <row r="68" spans="2:4" ht="14.25" customHeight="1">
      <c r="B68" s="22" t="s">
        <v>42</v>
      </c>
      <c r="C68" s="25">
        <v>1</v>
      </c>
      <c r="D68" s="24">
        <f>(C68/C74)</f>
        <v>0.05263157894736842</v>
      </c>
    </row>
    <row r="69" spans="2:4" ht="14.25" customHeight="1">
      <c r="B69" s="22" t="s">
        <v>22</v>
      </c>
      <c r="C69" s="25">
        <v>2</v>
      </c>
      <c r="D69" s="24">
        <f>(C69/C74)</f>
        <v>0.10526315789473684</v>
      </c>
    </row>
    <row r="70" spans="2:4" ht="14.25" customHeight="1">
      <c r="B70" s="22" t="s">
        <v>23</v>
      </c>
      <c r="C70" s="25">
        <v>1</v>
      </c>
      <c r="D70" s="24">
        <f>(C70/C74)</f>
        <v>0.05263157894736842</v>
      </c>
    </row>
    <row r="71" spans="2:4" ht="14.25" customHeight="1">
      <c r="B71" s="22" t="s">
        <v>24</v>
      </c>
      <c r="C71" s="23">
        <v>7</v>
      </c>
      <c r="D71" s="24">
        <f>(C71/C74)</f>
        <v>0.3684210526315789</v>
      </c>
    </row>
    <row r="72" spans="2:4" ht="14.25" customHeight="1">
      <c r="B72" s="22" t="s">
        <v>25</v>
      </c>
      <c r="C72" s="25">
        <v>0</v>
      </c>
      <c r="D72" s="24">
        <f>(C72/C74)</f>
        <v>0</v>
      </c>
    </row>
    <row r="73" spans="2:4" ht="14.25" customHeight="1">
      <c r="B73" s="22" t="s">
        <v>3</v>
      </c>
      <c r="C73" s="25">
        <v>0</v>
      </c>
      <c r="D73" s="24">
        <f>(C73/C74)</f>
        <v>0</v>
      </c>
    </row>
    <row r="74" spans="2:4" ht="14.25" customHeight="1">
      <c r="B74" s="37" t="s">
        <v>26</v>
      </c>
      <c r="C74" s="38">
        <f>SUM(C67:C73)</f>
        <v>19</v>
      </c>
      <c r="D74" s="24">
        <f>(C74/C74)</f>
        <v>1</v>
      </c>
    </row>
    <row r="75" ht="12.75">
      <c r="B75" s="2"/>
    </row>
    <row r="76" ht="12.75">
      <c r="B76" s="2"/>
    </row>
    <row r="77" ht="12.75">
      <c r="B77" s="2" t="s">
        <v>98</v>
      </c>
    </row>
    <row r="78" ht="12.75">
      <c r="B78" s="2"/>
    </row>
    <row r="79" spans="2:4" ht="12.75">
      <c r="B79" s="2"/>
      <c r="C79" s="50" t="s">
        <v>7</v>
      </c>
      <c r="D79" s="49" t="s">
        <v>70</v>
      </c>
    </row>
    <row r="80" spans="2:4" ht="12.75">
      <c r="B80" s="48" t="s">
        <v>92</v>
      </c>
      <c r="C80" s="10">
        <v>58</v>
      </c>
      <c r="D80" s="24">
        <f aca="true" t="shared" si="3" ref="D80:D85">(C80/$F$10)</f>
        <v>0.9206349206349206</v>
      </c>
    </row>
    <row r="81" spans="2:4" ht="25.5">
      <c r="B81" s="44" t="s">
        <v>93</v>
      </c>
      <c r="C81" s="10">
        <v>4</v>
      </c>
      <c r="D81" s="24">
        <f t="shared" si="3"/>
        <v>0.06349206349206349</v>
      </c>
    </row>
    <row r="82" spans="2:4" ht="12.75">
      <c r="B82" s="48" t="s">
        <v>94</v>
      </c>
      <c r="C82" s="10">
        <v>20</v>
      </c>
      <c r="D82" s="24">
        <f t="shared" si="3"/>
        <v>0.31746031746031744</v>
      </c>
    </row>
    <row r="83" spans="2:4" ht="12.75">
      <c r="B83" s="48" t="s">
        <v>95</v>
      </c>
      <c r="C83" s="10">
        <v>21</v>
      </c>
      <c r="D83" s="24">
        <f t="shared" si="3"/>
        <v>0.3333333333333333</v>
      </c>
    </row>
    <row r="84" spans="2:4" ht="12.75">
      <c r="B84" s="48" t="s">
        <v>96</v>
      </c>
      <c r="C84" s="10">
        <v>4</v>
      </c>
      <c r="D84" s="24">
        <f t="shared" si="3"/>
        <v>0.06349206349206349</v>
      </c>
    </row>
    <row r="85" spans="2:4" ht="12.75">
      <c r="B85" s="48" t="s">
        <v>3</v>
      </c>
      <c r="C85" s="10">
        <v>2</v>
      </c>
      <c r="D85" s="24">
        <f t="shared" si="3"/>
        <v>0.031746031746031744</v>
      </c>
    </row>
    <row r="86" ht="12.75">
      <c r="B86" s="2"/>
    </row>
    <row r="87" ht="12.75">
      <c r="B87" s="2"/>
    </row>
    <row r="88" ht="12.75">
      <c r="B88" s="2" t="s">
        <v>97</v>
      </c>
    </row>
    <row r="89" ht="12.75">
      <c r="B89" s="2"/>
    </row>
    <row r="90" spans="2:4" ht="12.75">
      <c r="B90" s="2"/>
      <c r="C90" s="50" t="s">
        <v>7</v>
      </c>
      <c r="D90" s="49" t="s">
        <v>70</v>
      </c>
    </row>
    <row r="91" spans="2:4" ht="12.75">
      <c r="B91" s="48" t="s">
        <v>99</v>
      </c>
      <c r="C91" s="47">
        <v>24</v>
      </c>
      <c r="D91" s="24">
        <f>(C91/$F$10)</f>
        <v>0.38095238095238093</v>
      </c>
    </row>
    <row r="92" spans="2:4" ht="12.75">
      <c r="B92" s="48" t="s">
        <v>100</v>
      </c>
      <c r="C92" s="47">
        <v>24</v>
      </c>
      <c r="D92" s="24">
        <f>(C92/$F$10)</f>
        <v>0.38095238095238093</v>
      </c>
    </row>
    <row r="93" spans="2:4" ht="12.75">
      <c r="B93" s="48" t="s">
        <v>101</v>
      </c>
      <c r="C93" s="47">
        <v>17</v>
      </c>
      <c r="D93" s="24">
        <f>(C93/$F$10)</f>
        <v>0.2698412698412698</v>
      </c>
    </row>
    <row r="94" spans="2:4" ht="12.75">
      <c r="B94" s="48" t="s">
        <v>102</v>
      </c>
      <c r="C94" s="47">
        <v>6</v>
      </c>
      <c r="D94" s="24">
        <f>(C94/$F$10)</f>
        <v>0.09523809523809523</v>
      </c>
    </row>
    <row r="95" spans="2:4" ht="12.75">
      <c r="B95" s="48" t="s">
        <v>28</v>
      </c>
      <c r="C95" s="47">
        <v>7</v>
      </c>
      <c r="D95" s="24">
        <f>(C95/$F$10)</f>
        <v>0.1111111111111111</v>
      </c>
    </row>
    <row r="96" ht="12.75">
      <c r="B96" s="2"/>
    </row>
    <row r="97" ht="12.75">
      <c r="B97" s="2"/>
    </row>
    <row r="98" ht="12.75">
      <c r="B98" s="2" t="s">
        <v>103</v>
      </c>
    </row>
    <row r="99" ht="12.75">
      <c r="B99" s="2"/>
    </row>
    <row r="100" ht="12.75">
      <c r="B100" s="2" t="s">
        <v>104</v>
      </c>
    </row>
    <row r="101" ht="12.75">
      <c r="B101" s="2"/>
    </row>
    <row r="102" spans="2:4" ht="12.75">
      <c r="B102" s="2"/>
      <c r="C102" s="50" t="s">
        <v>7</v>
      </c>
      <c r="D102" s="49" t="s">
        <v>70</v>
      </c>
    </row>
    <row r="103" spans="2:4" ht="12.75">
      <c r="B103" s="48" t="s">
        <v>105</v>
      </c>
      <c r="C103" s="47">
        <v>33</v>
      </c>
      <c r="D103" s="24">
        <f>(C103/$F$10)</f>
        <v>0.5238095238095238</v>
      </c>
    </row>
    <row r="104" spans="2:4" ht="12.75">
      <c r="B104" s="48" t="s">
        <v>106</v>
      </c>
      <c r="C104" s="47">
        <v>24</v>
      </c>
      <c r="D104" s="24">
        <f>(C104/$F$10)</f>
        <v>0.38095238095238093</v>
      </c>
    </row>
    <row r="105" spans="2:4" ht="12.75">
      <c r="B105" s="48" t="s">
        <v>111</v>
      </c>
      <c r="C105" s="47">
        <v>25</v>
      </c>
      <c r="D105" s="24">
        <f>(C105/$F$10)</f>
        <v>0.3968253968253968</v>
      </c>
    </row>
    <row r="106" spans="2:4" ht="12.75">
      <c r="B106" s="48" t="s">
        <v>107</v>
      </c>
      <c r="C106" s="47">
        <v>6</v>
      </c>
      <c r="D106" s="24">
        <f>(C106/$F$10)</f>
        <v>0.09523809523809523</v>
      </c>
    </row>
    <row r="107" spans="2:4" ht="12.75">
      <c r="B107" s="48" t="s">
        <v>28</v>
      </c>
      <c r="C107" s="47">
        <v>1</v>
      </c>
      <c r="D107" s="24">
        <f>(C107/$F$10)</f>
        <v>0.015873015873015872</v>
      </c>
    </row>
    <row r="108" ht="12.75">
      <c r="B108" s="2"/>
    </row>
    <row r="109" ht="12.75">
      <c r="B109" s="2"/>
    </row>
    <row r="110" ht="12.75">
      <c r="B110" s="2" t="s">
        <v>108</v>
      </c>
    </row>
    <row r="111" ht="12.75">
      <c r="B111" s="2"/>
    </row>
    <row r="112" spans="2:11" ht="15" customHeight="1">
      <c r="B112" s="40"/>
      <c r="C112" s="39"/>
      <c r="D112" s="54" t="s">
        <v>84</v>
      </c>
      <c r="E112" s="54"/>
      <c r="F112" s="54"/>
      <c r="G112" s="54"/>
      <c r="H112" s="54"/>
      <c r="I112" s="54"/>
      <c r="J112" s="54"/>
      <c r="K112" s="39"/>
    </row>
    <row r="113" spans="1:11" ht="14.25" customHeight="1">
      <c r="A113" s="2"/>
      <c r="B113" s="18"/>
      <c r="C113" s="49" t="s">
        <v>27</v>
      </c>
      <c r="D113" s="49">
        <v>1</v>
      </c>
      <c r="E113" s="49">
        <v>2</v>
      </c>
      <c r="F113" s="49">
        <v>3</v>
      </c>
      <c r="G113" s="49">
        <v>4</v>
      </c>
      <c r="H113" s="49">
        <v>5</v>
      </c>
      <c r="I113" s="49">
        <v>6</v>
      </c>
      <c r="J113" s="49">
        <v>7</v>
      </c>
      <c r="K113" s="49" t="s">
        <v>28</v>
      </c>
    </row>
    <row r="114" spans="1:11" ht="14.25" customHeight="1">
      <c r="A114" s="46"/>
      <c r="B114" s="45"/>
      <c r="C114" s="52">
        <v>5.51</v>
      </c>
      <c r="D114" s="53">
        <v>0</v>
      </c>
      <c r="E114" s="53">
        <v>2</v>
      </c>
      <c r="F114" s="53">
        <v>2</v>
      </c>
      <c r="G114" s="53">
        <v>8</v>
      </c>
      <c r="H114" s="53">
        <v>11</v>
      </c>
      <c r="I114" s="53">
        <v>18</v>
      </c>
      <c r="J114" s="53">
        <v>14</v>
      </c>
      <c r="K114" s="53">
        <v>8</v>
      </c>
    </row>
    <row r="115" spans="1:3" ht="12.75">
      <c r="A115" s="18"/>
      <c r="B115" s="2"/>
      <c r="C115" s="1"/>
    </row>
    <row r="116" ht="12.75">
      <c r="B116" s="35" t="s">
        <v>73</v>
      </c>
    </row>
    <row r="117" ht="12.75">
      <c r="B117" s="35" t="s">
        <v>72</v>
      </c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</sheetData>
  <mergeCells count="7">
    <mergeCell ref="D112:J112"/>
    <mergeCell ref="H6:L6"/>
    <mergeCell ref="B6:B7"/>
    <mergeCell ref="C6:E6"/>
    <mergeCell ref="F6:F7"/>
    <mergeCell ref="K20:K21"/>
    <mergeCell ref="F24:G24"/>
  </mergeCells>
  <printOptions/>
  <pageMargins left="0.37" right="0.31" top="0.43" bottom="0.48" header="0" footer="0"/>
  <pageSetup fitToHeight="3" horizontalDpi="600" verticalDpi="600" orientation="landscape" paperSize="9" scale="60" r:id="rId2"/>
  <headerFooter alignWithMargins="0">
    <oddHeader>&amp;R
</oddHeader>
    <oddFooter>&amp;R&amp;A - &amp;P</oddFooter>
  </headerFooter>
  <rowBreaks count="1" manualBreakCount="1">
    <brk id="51" max="11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14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140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141</v>
      </c>
      <c r="C8" s="9">
        <v>9</v>
      </c>
      <c r="D8" s="9">
        <v>18</v>
      </c>
      <c r="E8" s="10">
        <v>0</v>
      </c>
      <c r="F8" s="11">
        <f>SUM(C8:E8)</f>
        <v>27</v>
      </c>
      <c r="G8" s="12"/>
      <c r="H8" s="10">
        <v>2</v>
      </c>
      <c r="I8" s="10">
        <v>6</v>
      </c>
      <c r="J8" s="10">
        <v>10</v>
      </c>
      <c r="K8" s="10">
        <v>5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142</v>
      </c>
      <c r="C9" s="9">
        <v>28</v>
      </c>
      <c r="D9" s="9">
        <v>9</v>
      </c>
      <c r="E9" s="10">
        <v>1</v>
      </c>
      <c r="F9" s="11">
        <f>SUM(C9:E9)</f>
        <v>38</v>
      </c>
      <c r="G9" s="12"/>
      <c r="H9" s="10">
        <v>5</v>
      </c>
      <c r="I9" s="10">
        <v>27</v>
      </c>
      <c r="J9" s="10">
        <v>9</v>
      </c>
      <c r="K9" s="10">
        <v>4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13" t="s">
        <v>3</v>
      </c>
      <c r="C10" s="9">
        <v>0</v>
      </c>
      <c r="D10" s="9">
        <v>0</v>
      </c>
      <c r="E10" s="10">
        <v>0</v>
      </c>
      <c r="F10" s="11">
        <f>SUM(C10:E10)</f>
        <v>0</v>
      </c>
      <c r="G10" s="12"/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14" t="s">
        <v>4</v>
      </c>
      <c r="C11" s="15">
        <f>SUM(C8:C10)</f>
        <v>37</v>
      </c>
      <c r="D11" s="15">
        <f>SUM(D8:D10)</f>
        <v>27</v>
      </c>
      <c r="E11" s="16">
        <f>SUM(E8:E10)</f>
        <v>1</v>
      </c>
      <c r="F11" s="15">
        <f>SUM(F8:F10)</f>
        <v>65</v>
      </c>
      <c r="G11" s="17"/>
      <c r="H11" s="16">
        <f>SUM(H8:H10)</f>
        <v>7</v>
      </c>
      <c r="I11" s="16">
        <f>SUM(I8:I10)</f>
        <v>33</v>
      </c>
      <c r="J11" s="16">
        <f>SUM(J8:J10)</f>
        <v>19</v>
      </c>
      <c r="K11" s="16">
        <f>SUM(K8:K10)</f>
        <v>9</v>
      </c>
      <c r="L11" s="16">
        <f>SUM(L8:L10)</f>
        <v>0</v>
      </c>
      <c r="M11" s="6"/>
      <c r="P11" s="3"/>
      <c r="Q11" s="3"/>
      <c r="R11" s="3"/>
      <c r="S11" s="3"/>
      <c r="T11" s="3"/>
    </row>
    <row r="12" spans="5:6" ht="12.75">
      <c r="E12" s="18"/>
      <c r="F12" s="18"/>
    </row>
    <row r="13" spans="8:15" ht="12.75">
      <c r="H13" s="19"/>
      <c r="N13" s="20"/>
      <c r="O13" s="20"/>
    </row>
    <row r="14" spans="2:9" ht="12.75">
      <c r="B14" s="2" t="s">
        <v>44</v>
      </c>
      <c r="H14" s="21" t="s">
        <v>36</v>
      </c>
      <c r="I14" s="20"/>
    </row>
    <row r="15" spans="2:9" ht="12.75">
      <c r="B15" s="2"/>
      <c r="H15" s="20"/>
      <c r="I15" s="20"/>
    </row>
    <row r="16" spans="2:9" ht="15" customHeight="1">
      <c r="B16" s="2"/>
      <c r="C16" s="50" t="s">
        <v>7</v>
      </c>
      <c r="D16" s="50" t="s">
        <v>70</v>
      </c>
      <c r="H16" s="20" t="s">
        <v>30</v>
      </c>
      <c r="I16" s="20" t="s">
        <v>32</v>
      </c>
    </row>
    <row r="17" spans="2:9" ht="15" customHeight="1">
      <c r="B17" s="22" t="s">
        <v>37</v>
      </c>
      <c r="C17" s="23">
        <v>61</v>
      </c>
      <c r="D17" s="24">
        <f>(C17/$F$11)</f>
        <v>0.9384615384615385</v>
      </c>
      <c r="H17" s="20" t="s">
        <v>33</v>
      </c>
      <c r="I17" s="20" t="s">
        <v>34</v>
      </c>
    </row>
    <row r="18" spans="2:9" ht="15" customHeight="1">
      <c r="B18" s="22" t="s">
        <v>9</v>
      </c>
      <c r="C18" s="23">
        <v>35</v>
      </c>
      <c r="D18" s="24">
        <f aca="true" t="shared" si="0" ref="D18:D24">(C18/$F$11)</f>
        <v>0.5384615384615384</v>
      </c>
      <c r="H18" s="20" t="s">
        <v>5</v>
      </c>
      <c r="I18" s="20" t="s">
        <v>35</v>
      </c>
    </row>
    <row r="19" spans="2:4" ht="15" customHeight="1">
      <c r="B19" s="22" t="s">
        <v>10</v>
      </c>
      <c r="C19" s="23">
        <v>20</v>
      </c>
      <c r="D19" s="24">
        <f t="shared" si="0"/>
        <v>0.3076923076923077</v>
      </c>
    </row>
    <row r="20" spans="2:8" ht="15" customHeight="1">
      <c r="B20" s="22" t="s">
        <v>13</v>
      </c>
      <c r="C20" s="25">
        <v>3</v>
      </c>
      <c r="D20" s="24">
        <f t="shared" si="0"/>
        <v>0.046153846153846156</v>
      </c>
      <c r="H20" s="19"/>
    </row>
    <row r="21" spans="2:11" ht="15" customHeight="1">
      <c r="B21" s="22" t="s">
        <v>11</v>
      </c>
      <c r="C21" s="23">
        <v>3</v>
      </c>
      <c r="D21" s="24">
        <f t="shared" si="0"/>
        <v>0.046153846153846156</v>
      </c>
      <c r="F21" s="26"/>
      <c r="G21" s="26"/>
      <c r="H21" s="26"/>
      <c r="I21" s="26"/>
      <c r="J21" s="26"/>
      <c r="K21" s="55"/>
    </row>
    <row r="22" spans="2:11" ht="15" customHeight="1">
      <c r="B22" s="22" t="s">
        <v>12</v>
      </c>
      <c r="C22" s="23">
        <v>0</v>
      </c>
      <c r="D22" s="24">
        <f t="shared" si="0"/>
        <v>0</v>
      </c>
      <c r="F22" s="26"/>
      <c r="G22" s="26"/>
      <c r="H22" s="27"/>
      <c r="I22" s="27"/>
      <c r="J22" s="27"/>
      <c r="K22" s="55"/>
    </row>
    <row r="23" spans="2:11" ht="15" customHeight="1">
      <c r="B23" s="28" t="s">
        <v>6</v>
      </c>
      <c r="C23" s="23">
        <v>4</v>
      </c>
      <c r="D23" s="24">
        <f t="shared" si="0"/>
        <v>0.06153846153846154</v>
      </c>
      <c r="F23" s="26"/>
      <c r="G23" s="29"/>
      <c r="H23" s="30"/>
      <c r="I23" s="30"/>
      <c r="J23" s="30"/>
      <c r="K23" s="30"/>
    </row>
    <row r="24" spans="2:11" ht="15" customHeight="1">
      <c r="B24" s="22" t="s">
        <v>3</v>
      </c>
      <c r="C24" s="25">
        <v>0</v>
      </c>
      <c r="D24" s="24">
        <f t="shared" si="0"/>
        <v>0</v>
      </c>
      <c r="F24" s="26"/>
      <c r="G24" s="29"/>
      <c r="H24" s="30"/>
      <c r="I24" s="30"/>
      <c r="J24" s="30"/>
      <c r="K24" s="30"/>
    </row>
    <row r="25" spans="2:11" ht="12.75">
      <c r="B25" s="19"/>
      <c r="D25" s="31"/>
      <c r="F25" s="56"/>
      <c r="G25" s="56"/>
      <c r="H25" s="30"/>
      <c r="I25" s="30"/>
      <c r="J25" s="30"/>
      <c r="K25" s="30"/>
    </row>
    <row r="26" spans="2:4" ht="12.75">
      <c r="B26" s="2"/>
      <c r="D26" s="31"/>
    </row>
    <row r="27" spans="2:4" ht="12.75">
      <c r="B27" s="2" t="s">
        <v>45</v>
      </c>
      <c r="D27" s="31"/>
    </row>
    <row r="28" spans="2:4" ht="12.75">
      <c r="B28" s="2"/>
      <c r="D28" s="31"/>
    </row>
    <row r="29" spans="2:4" ht="15" customHeight="1">
      <c r="B29" s="2"/>
      <c r="C29" s="49" t="s">
        <v>7</v>
      </c>
      <c r="D29" s="49" t="s">
        <v>70</v>
      </c>
    </row>
    <row r="30" spans="2:4" ht="15" customHeight="1">
      <c r="B30" s="22" t="s">
        <v>38</v>
      </c>
      <c r="C30" s="23">
        <v>18</v>
      </c>
      <c r="D30" s="24">
        <f aca="true" t="shared" si="1" ref="D30:D35">(C30/$F$11)</f>
        <v>0.27692307692307694</v>
      </c>
    </row>
    <row r="31" spans="2:4" ht="15" customHeight="1">
      <c r="B31" s="22" t="s">
        <v>14</v>
      </c>
      <c r="C31" s="23">
        <v>12</v>
      </c>
      <c r="D31" s="24">
        <f t="shared" si="1"/>
        <v>0.18461538461538463</v>
      </c>
    </row>
    <row r="32" spans="2:4" ht="15" customHeight="1">
      <c r="B32" s="22" t="s">
        <v>112</v>
      </c>
      <c r="C32" s="23">
        <v>23</v>
      </c>
      <c r="D32" s="24">
        <f t="shared" si="1"/>
        <v>0.35384615384615387</v>
      </c>
    </row>
    <row r="33" spans="2:8" ht="15" customHeight="1">
      <c r="B33" s="22" t="s">
        <v>15</v>
      </c>
      <c r="C33" s="23">
        <v>1</v>
      </c>
      <c r="D33" s="24">
        <f t="shared" si="1"/>
        <v>0.015384615384615385</v>
      </c>
      <c r="H33" s="1" t="s">
        <v>115</v>
      </c>
    </row>
    <row r="34" spans="2:4" ht="15" customHeight="1">
      <c r="B34" s="28" t="s">
        <v>6</v>
      </c>
      <c r="C34" s="23">
        <v>14</v>
      </c>
      <c r="D34" s="24">
        <f t="shared" si="1"/>
        <v>0.2153846153846154</v>
      </c>
    </row>
    <row r="35" spans="2:4" ht="15" customHeight="1">
      <c r="B35" s="22" t="s">
        <v>3</v>
      </c>
      <c r="C35" s="25">
        <v>0</v>
      </c>
      <c r="D35" s="24">
        <f t="shared" si="1"/>
        <v>0</v>
      </c>
    </row>
    <row r="36" spans="2:4" ht="12.75">
      <c r="B36" s="19"/>
      <c r="C36" s="1"/>
      <c r="D36" s="32"/>
    </row>
    <row r="37" ht="12.75">
      <c r="B37" s="2"/>
    </row>
    <row r="38" ht="12.75">
      <c r="B38" s="2" t="s">
        <v>46</v>
      </c>
    </row>
    <row r="39" ht="12.75">
      <c r="B39" s="2"/>
    </row>
    <row r="40" spans="2:4" ht="15" customHeight="1">
      <c r="B40" s="2"/>
      <c r="C40" s="49" t="s">
        <v>7</v>
      </c>
      <c r="D40" s="49" t="s">
        <v>70</v>
      </c>
    </row>
    <row r="41" spans="2:16" ht="15" customHeight="1">
      <c r="B41" s="22" t="s">
        <v>16</v>
      </c>
      <c r="C41" s="23">
        <v>5</v>
      </c>
      <c r="D41" s="24">
        <f aca="true" t="shared" si="2" ref="D41:D52">(C41/$F$11)</f>
        <v>0.07692307692307693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4" ht="15" customHeight="1">
      <c r="B42" s="22" t="s">
        <v>113</v>
      </c>
      <c r="C42" s="23">
        <v>18</v>
      </c>
      <c r="D42" s="24">
        <f t="shared" si="2"/>
        <v>0.27692307692307694</v>
      </c>
    </row>
    <row r="43" spans="2:4" ht="15" customHeight="1">
      <c r="B43" s="22" t="s">
        <v>17</v>
      </c>
      <c r="C43" s="23">
        <v>36</v>
      </c>
      <c r="D43" s="24">
        <f t="shared" si="2"/>
        <v>0.5538461538461539</v>
      </c>
    </row>
    <row r="44" spans="2:4" ht="15" customHeight="1">
      <c r="B44" s="22" t="s">
        <v>18</v>
      </c>
      <c r="C44" s="25">
        <v>15</v>
      </c>
      <c r="D44" s="24">
        <f t="shared" si="2"/>
        <v>0.23076923076923078</v>
      </c>
    </row>
    <row r="45" spans="2:4" ht="15" customHeight="1">
      <c r="B45" s="22" t="s">
        <v>39</v>
      </c>
      <c r="C45" s="23">
        <v>16</v>
      </c>
      <c r="D45" s="24">
        <f t="shared" si="2"/>
        <v>0.24615384615384617</v>
      </c>
    </row>
    <row r="46" spans="2:4" ht="15" customHeight="1">
      <c r="B46" s="22" t="s">
        <v>19</v>
      </c>
      <c r="C46" s="23">
        <v>27</v>
      </c>
      <c r="D46" s="24">
        <f t="shared" si="2"/>
        <v>0.4153846153846154</v>
      </c>
    </row>
    <row r="47" spans="2:4" ht="15" customHeight="1">
      <c r="B47" s="22" t="s">
        <v>40</v>
      </c>
      <c r="C47" s="23">
        <v>2</v>
      </c>
      <c r="D47" s="24">
        <f t="shared" si="2"/>
        <v>0.03076923076923077</v>
      </c>
    </row>
    <row r="48" spans="2:4" ht="15" customHeight="1">
      <c r="B48" s="22" t="s">
        <v>20</v>
      </c>
      <c r="C48" s="23">
        <v>0</v>
      </c>
      <c r="D48" s="24">
        <f t="shared" si="2"/>
        <v>0</v>
      </c>
    </row>
    <row r="49" spans="2:4" ht="15" customHeight="1">
      <c r="B49" s="22" t="s">
        <v>88</v>
      </c>
      <c r="C49" s="23">
        <v>4</v>
      </c>
      <c r="D49" s="24">
        <f t="shared" si="2"/>
        <v>0.06153846153846154</v>
      </c>
    </row>
    <row r="50" spans="2:4" ht="15" customHeight="1">
      <c r="B50" s="22" t="s">
        <v>89</v>
      </c>
      <c r="C50" s="23">
        <v>8</v>
      </c>
      <c r="D50" s="24">
        <f t="shared" si="2"/>
        <v>0.12307692307692308</v>
      </c>
    </row>
    <row r="51" spans="2:4" ht="15" customHeight="1">
      <c r="B51" s="22" t="s">
        <v>6</v>
      </c>
      <c r="C51" s="23">
        <v>2</v>
      </c>
      <c r="D51" s="24">
        <f t="shared" si="2"/>
        <v>0.03076923076923077</v>
      </c>
    </row>
    <row r="52" spans="2:4" ht="15" customHeight="1">
      <c r="B52" s="22" t="s">
        <v>3</v>
      </c>
      <c r="C52" s="25">
        <v>0</v>
      </c>
      <c r="D52" s="24">
        <f t="shared" si="2"/>
        <v>0</v>
      </c>
    </row>
    <row r="53" spans="2:4" ht="12.75">
      <c r="B53" s="18"/>
      <c r="C53" s="18"/>
      <c r="D53" s="34"/>
    </row>
    <row r="54" spans="2:4" ht="12.75">
      <c r="B54" s="35"/>
      <c r="C54" s="18"/>
      <c r="D54" s="34"/>
    </row>
    <row r="55" ht="12.75">
      <c r="B55" s="2" t="s">
        <v>47</v>
      </c>
    </row>
    <row r="56" ht="12.75">
      <c r="B56" s="2"/>
    </row>
    <row r="57" ht="12.75">
      <c r="B57" s="2" t="s">
        <v>90</v>
      </c>
    </row>
    <row r="58" ht="12.75">
      <c r="B58" s="2"/>
    </row>
    <row r="59" spans="2:4" ht="15" customHeight="1">
      <c r="B59" s="2"/>
      <c r="C59" s="49" t="s">
        <v>7</v>
      </c>
      <c r="D59" s="49" t="s">
        <v>70</v>
      </c>
    </row>
    <row r="60" spans="2:4" ht="15" customHeight="1">
      <c r="B60" s="22" t="s">
        <v>91</v>
      </c>
      <c r="C60" s="23">
        <v>44</v>
      </c>
      <c r="D60" s="24">
        <f>(C60/$F$11)</f>
        <v>0.676923076923077</v>
      </c>
    </row>
    <row r="61" spans="2:4" ht="15" customHeight="1">
      <c r="B61" s="22" t="s">
        <v>110</v>
      </c>
      <c r="C61" s="23">
        <v>24</v>
      </c>
      <c r="D61" s="24">
        <f>(C61/$F$11)</f>
        <v>0.36923076923076925</v>
      </c>
    </row>
    <row r="62" spans="2:4" ht="25.5">
      <c r="B62" s="43" t="s">
        <v>41</v>
      </c>
      <c r="C62" s="23">
        <v>2</v>
      </c>
      <c r="D62" s="24">
        <f>(C62/$F$11)</f>
        <v>0.03076923076923077</v>
      </c>
    </row>
    <row r="63" spans="2:4" ht="15" customHeight="1">
      <c r="B63" s="28" t="s">
        <v>109</v>
      </c>
      <c r="C63" s="23">
        <v>16</v>
      </c>
      <c r="D63" s="24">
        <f>(C63/$F$11)</f>
        <v>0.24615384615384617</v>
      </c>
    </row>
    <row r="64" spans="2:4" ht="15" customHeight="1">
      <c r="B64" s="22" t="s">
        <v>3</v>
      </c>
      <c r="C64" s="25">
        <v>8</v>
      </c>
      <c r="D64" s="24">
        <f>(C64/$F$11)</f>
        <v>0.12307692307692308</v>
      </c>
    </row>
    <row r="65" spans="2:3" ht="12.75">
      <c r="B65" s="2"/>
      <c r="C65" s="12"/>
    </row>
    <row r="66" spans="2:4" ht="12.75">
      <c r="B66" s="2"/>
      <c r="C66" s="6"/>
      <c r="D66" s="31"/>
    </row>
    <row r="67" spans="2:4" ht="14.25" customHeight="1">
      <c r="B67" s="36" t="s">
        <v>71</v>
      </c>
      <c r="C67" s="49" t="s">
        <v>7</v>
      </c>
      <c r="D67" s="51" t="s">
        <v>8</v>
      </c>
    </row>
    <row r="68" spans="2:4" ht="14.25" customHeight="1">
      <c r="B68" s="22" t="s">
        <v>21</v>
      </c>
      <c r="C68" s="23">
        <v>5</v>
      </c>
      <c r="D68" s="24">
        <f>(C68/C75)</f>
        <v>0.25</v>
      </c>
    </row>
    <row r="69" spans="2:4" ht="14.25" customHeight="1">
      <c r="B69" s="22" t="s">
        <v>42</v>
      </c>
      <c r="C69" s="25">
        <v>0</v>
      </c>
      <c r="D69" s="24">
        <f>(C69/C75)</f>
        <v>0</v>
      </c>
    </row>
    <row r="70" spans="2:4" ht="14.25" customHeight="1">
      <c r="B70" s="22" t="s">
        <v>22</v>
      </c>
      <c r="C70" s="25">
        <v>0</v>
      </c>
      <c r="D70" s="24">
        <f>(C70/C75)</f>
        <v>0</v>
      </c>
    </row>
    <row r="71" spans="2:4" ht="14.25" customHeight="1">
      <c r="B71" s="22" t="s">
        <v>23</v>
      </c>
      <c r="C71" s="25">
        <v>0</v>
      </c>
      <c r="D71" s="24">
        <f>(C71/C75)</f>
        <v>0</v>
      </c>
    </row>
    <row r="72" spans="2:4" ht="14.25" customHeight="1">
      <c r="B72" s="22" t="s">
        <v>24</v>
      </c>
      <c r="C72" s="23">
        <v>14</v>
      </c>
      <c r="D72" s="24">
        <f>(C72/C75)</f>
        <v>0.7</v>
      </c>
    </row>
    <row r="73" spans="2:4" ht="14.25" customHeight="1">
      <c r="B73" s="22" t="s">
        <v>25</v>
      </c>
      <c r="C73" s="25">
        <v>1</v>
      </c>
      <c r="D73" s="24">
        <f>(C73/C75)</f>
        <v>0.05</v>
      </c>
    </row>
    <row r="74" spans="2:4" ht="14.25" customHeight="1">
      <c r="B74" s="22" t="s">
        <v>3</v>
      </c>
      <c r="C74" s="25">
        <v>0</v>
      </c>
      <c r="D74" s="24">
        <f>(C74/C75)</f>
        <v>0</v>
      </c>
    </row>
    <row r="75" spans="2:4" ht="14.25" customHeight="1">
      <c r="B75" s="37" t="s">
        <v>26</v>
      </c>
      <c r="C75" s="38">
        <f>SUM(C68:C74)</f>
        <v>20</v>
      </c>
      <c r="D75" s="24">
        <f>(C75/C75)</f>
        <v>1</v>
      </c>
    </row>
    <row r="76" ht="12.75">
      <c r="B76" s="2"/>
    </row>
    <row r="77" ht="12.75">
      <c r="B77" s="2"/>
    </row>
    <row r="78" ht="12.75">
      <c r="B78" s="2" t="s">
        <v>98</v>
      </c>
    </row>
    <row r="79" ht="12.75">
      <c r="B79" s="2"/>
    </row>
    <row r="80" spans="2:4" ht="12.75">
      <c r="B80" s="2"/>
      <c r="C80" s="50" t="s">
        <v>7</v>
      </c>
      <c r="D80" s="49" t="s">
        <v>70</v>
      </c>
    </row>
    <row r="81" spans="2:4" ht="12.75">
      <c r="B81" s="48" t="s">
        <v>92</v>
      </c>
      <c r="C81" s="10">
        <v>51</v>
      </c>
      <c r="D81" s="24">
        <f aca="true" t="shared" si="3" ref="D81:D86">(C81/$F$11)</f>
        <v>0.7846153846153846</v>
      </c>
    </row>
    <row r="82" spans="2:4" ht="25.5">
      <c r="B82" s="44" t="s">
        <v>93</v>
      </c>
      <c r="C82" s="10">
        <v>5</v>
      </c>
      <c r="D82" s="24">
        <f t="shared" si="3"/>
        <v>0.07692307692307693</v>
      </c>
    </row>
    <row r="83" spans="2:4" ht="12.75">
      <c r="B83" s="48" t="s">
        <v>94</v>
      </c>
      <c r="C83" s="10">
        <v>15</v>
      </c>
      <c r="D83" s="24">
        <f t="shared" si="3"/>
        <v>0.23076923076923078</v>
      </c>
    </row>
    <row r="84" spans="2:4" ht="12.75">
      <c r="B84" s="48" t="s">
        <v>95</v>
      </c>
      <c r="C84" s="10">
        <v>26</v>
      </c>
      <c r="D84" s="24">
        <f t="shared" si="3"/>
        <v>0.4</v>
      </c>
    </row>
    <row r="85" spans="2:4" ht="12.75">
      <c r="B85" s="48" t="s">
        <v>96</v>
      </c>
      <c r="C85" s="10">
        <v>9</v>
      </c>
      <c r="D85" s="24">
        <f t="shared" si="3"/>
        <v>0.13846153846153847</v>
      </c>
    </row>
    <row r="86" spans="2:4" ht="12.75">
      <c r="B86" s="48" t="s">
        <v>3</v>
      </c>
      <c r="C86" s="10">
        <v>0</v>
      </c>
      <c r="D86" s="24">
        <f t="shared" si="3"/>
        <v>0</v>
      </c>
    </row>
    <row r="87" ht="12.75">
      <c r="B87" s="2"/>
    </row>
    <row r="88" ht="12.75">
      <c r="B88" s="2"/>
    </row>
    <row r="89" ht="12.75">
      <c r="B89" s="2" t="s">
        <v>97</v>
      </c>
    </row>
    <row r="90" ht="12.75">
      <c r="B90" s="2"/>
    </row>
    <row r="91" spans="2:4" ht="12.75">
      <c r="B91" s="2"/>
      <c r="C91" s="50" t="s">
        <v>7</v>
      </c>
      <c r="D91" s="49" t="s">
        <v>70</v>
      </c>
    </row>
    <row r="92" spans="2:4" ht="12.75">
      <c r="B92" s="48" t="s">
        <v>99</v>
      </c>
      <c r="C92" s="47">
        <v>15</v>
      </c>
      <c r="D92" s="24">
        <f>(C92/$F$11)</f>
        <v>0.23076923076923078</v>
      </c>
    </row>
    <row r="93" spans="2:4" ht="12.75">
      <c r="B93" s="48" t="s">
        <v>100</v>
      </c>
      <c r="C93" s="47">
        <v>24</v>
      </c>
      <c r="D93" s="24">
        <f>(C93/$F$11)</f>
        <v>0.36923076923076925</v>
      </c>
    </row>
    <row r="94" spans="2:4" ht="12.75">
      <c r="B94" s="48" t="s">
        <v>101</v>
      </c>
      <c r="C94" s="47">
        <v>21</v>
      </c>
      <c r="D94" s="24">
        <f>(C94/$F$11)</f>
        <v>0.3230769230769231</v>
      </c>
    </row>
    <row r="95" spans="2:4" ht="12.75">
      <c r="B95" s="48" t="s">
        <v>102</v>
      </c>
      <c r="C95" s="47">
        <v>9</v>
      </c>
      <c r="D95" s="24">
        <f>(C95/$F$11)</f>
        <v>0.13846153846153847</v>
      </c>
    </row>
    <row r="96" spans="2:4" ht="12.75">
      <c r="B96" s="48" t="s">
        <v>28</v>
      </c>
      <c r="C96" s="47">
        <v>10</v>
      </c>
      <c r="D96" s="24">
        <f>(C96/$F$11)</f>
        <v>0.15384615384615385</v>
      </c>
    </row>
    <row r="97" ht="12.75">
      <c r="B97" s="2"/>
    </row>
    <row r="98" ht="12.75">
      <c r="B98" s="2"/>
    </row>
    <row r="99" ht="12.75">
      <c r="B99" s="2" t="s">
        <v>103</v>
      </c>
    </row>
    <row r="100" ht="12.75">
      <c r="B100" s="2"/>
    </row>
    <row r="101" ht="12.75">
      <c r="B101" s="2" t="s">
        <v>104</v>
      </c>
    </row>
    <row r="102" ht="12.75">
      <c r="B102" s="2"/>
    </row>
    <row r="103" spans="2:4" ht="12.75">
      <c r="B103" s="2"/>
      <c r="C103" s="50" t="s">
        <v>7</v>
      </c>
      <c r="D103" s="49" t="s">
        <v>70</v>
      </c>
    </row>
    <row r="104" spans="2:4" ht="12.75">
      <c r="B104" s="48" t="s">
        <v>105</v>
      </c>
      <c r="C104" s="47">
        <v>12</v>
      </c>
      <c r="D104" s="24">
        <f>(C104/$F$11)</f>
        <v>0.18461538461538463</v>
      </c>
    </row>
    <row r="105" spans="2:4" ht="12.75">
      <c r="B105" s="48" t="s">
        <v>106</v>
      </c>
      <c r="C105" s="47">
        <v>26</v>
      </c>
      <c r="D105" s="24">
        <f>(C105/$F$11)</f>
        <v>0.4</v>
      </c>
    </row>
    <row r="106" spans="2:4" ht="12.75">
      <c r="B106" s="48" t="s">
        <v>111</v>
      </c>
      <c r="C106" s="47">
        <v>11</v>
      </c>
      <c r="D106" s="24">
        <f>(C106/$F$11)</f>
        <v>0.16923076923076924</v>
      </c>
    </row>
    <row r="107" spans="2:4" ht="12.75">
      <c r="B107" s="48" t="s">
        <v>107</v>
      </c>
      <c r="C107" s="47">
        <v>34</v>
      </c>
      <c r="D107" s="24">
        <f>(C107/$F$11)</f>
        <v>0.5230769230769231</v>
      </c>
    </row>
    <row r="108" spans="2:4" ht="12.75">
      <c r="B108" s="48" t="s">
        <v>28</v>
      </c>
      <c r="C108" s="47">
        <v>0</v>
      </c>
      <c r="D108" s="24">
        <f>(C108/$F$11)</f>
        <v>0</v>
      </c>
    </row>
    <row r="109" spans="2:4" ht="12.75">
      <c r="B109" s="2"/>
      <c r="D109" s="24"/>
    </row>
    <row r="110" ht="12.75">
      <c r="B110" s="2"/>
    </row>
    <row r="111" ht="12.75">
      <c r="B111" s="2" t="s">
        <v>108</v>
      </c>
    </row>
    <row r="112" ht="12.75">
      <c r="B112" s="2"/>
    </row>
    <row r="113" spans="2:11" ht="15" customHeight="1">
      <c r="B113" s="40"/>
      <c r="C113" s="39"/>
      <c r="D113" s="54" t="s">
        <v>84</v>
      </c>
      <c r="E113" s="54"/>
      <c r="F113" s="54"/>
      <c r="G113" s="54"/>
      <c r="H113" s="54"/>
      <c r="I113" s="54"/>
      <c r="J113" s="54"/>
      <c r="K113" s="39"/>
    </row>
    <row r="114" spans="1:11" ht="14.25" customHeight="1">
      <c r="A114" s="2"/>
      <c r="B114" s="18"/>
      <c r="C114" s="49" t="s">
        <v>27</v>
      </c>
      <c r="D114" s="49">
        <v>1</v>
      </c>
      <c r="E114" s="49">
        <v>2</v>
      </c>
      <c r="F114" s="49">
        <v>3</v>
      </c>
      <c r="G114" s="49">
        <v>4</v>
      </c>
      <c r="H114" s="49">
        <v>5</v>
      </c>
      <c r="I114" s="49">
        <v>6</v>
      </c>
      <c r="J114" s="49">
        <v>7</v>
      </c>
      <c r="K114" s="49" t="s">
        <v>28</v>
      </c>
    </row>
    <row r="115" spans="1:11" ht="14.25" customHeight="1">
      <c r="A115" s="46"/>
      <c r="B115" s="45"/>
      <c r="C115" s="52">
        <v>6</v>
      </c>
      <c r="D115" s="53">
        <v>0</v>
      </c>
      <c r="E115" s="53">
        <v>1</v>
      </c>
      <c r="F115" s="53">
        <v>0</v>
      </c>
      <c r="G115" s="53">
        <v>3</v>
      </c>
      <c r="H115" s="53">
        <v>11</v>
      </c>
      <c r="I115" s="53">
        <v>28</v>
      </c>
      <c r="J115" s="53">
        <v>21</v>
      </c>
      <c r="K115" s="53">
        <v>1</v>
      </c>
    </row>
    <row r="116" spans="1:3" ht="12.75">
      <c r="A116" s="18"/>
      <c r="B116" s="2"/>
      <c r="C116" s="1"/>
    </row>
    <row r="117" ht="12.75">
      <c r="B117" s="35" t="s">
        <v>73</v>
      </c>
    </row>
    <row r="118" ht="12.75">
      <c r="B118" s="35" t="s">
        <v>72</v>
      </c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</sheetData>
  <mergeCells count="7">
    <mergeCell ref="K21:K22"/>
    <mergeCell ref="F25:G25"/>
    <mergeCell ref="D113:J113"/>
    <mergeCell ref="B6:B7"/>
    <mergeCell ref="C6:E6"/>
    <mergeCell ref="F6:F7"/>
    <mergeCell ref="H6:L6"/>
  </mergeCells>
  <printOptions/>
  <pageMargins left="0.75" right="0.75" top="1" bottom="1" header="0" footer="0"/>
  <pageSetup orientation="portrait" paperSize="9"/>
  <rowBreaks count="1" manualBreakCount="1">
    <brk id="53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16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143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55</v>
      </c>
      <c r="C8" s="9">
        <v>26</v>
      </c>
      <c r="D8" s="9">
        <v>0</v>
      </c>
      <c r="E8" s="10">
        <v>0</v>
      </c>
      <c r="F8" s="11">
        <f>SUM(C8:E8)</f>
        <v>26</v>
      </c>
      <c r="G8" s="12"/>
      <c r="H8" s="10">
        <v>2</v>
      </c>
      <c r="I8" s="10">
        <v>16</v>
      </c>
      <c r="J8" s="10">
        <v>8</v>
      </c>
      <c r="K8" s="10">
        <v>0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56</v>
      </c>
      <c r="C9" s="9">
        <v>50</v>
      </c>
      <c r="D9" s="9">
        <v>6</v>
      </c>
      <c r="E9" s="10">
        <v>0</v>
      </c>
      <c r="F9" s="11">
        <f>SUM(C9:E9)</f>
        <v>56</v>
      </c>
      <c r="G9" s="12"/>
      <c r="H9" s="10">
        <v>8</v>
      </c>
      <c r="I9" s="10">
        <v>36</v>
      </c>
      <c r="J9" s="10">
        <v>9</v>
      </c>
      <c r="K9" s="10">
        <v>3</v>
      </c>
      <c r="L9" s="10">
        <v>1</v>
      </c>
      <c r="M9" s="3"/>
      <c r="P9" s="3"/>
      <c r="Q9" s="3"/>
      <c r="R9" s="3"/>
      <c r="S9" s="3"/>
      <c r="T9" s="3"/>
    </row>
    <row r="10" spans="1:20" ht="15" customHeight="1">
      <c r="A10" s="7"/>
      <c r="B10" s="42" t="s">
        <v>57</v>
      </c>
      <c r="C10" s="9">
        <v>82</v>
      </c>
      <c r="D10" s="9">
        <v>12</v>
      </c>
      <c r="E10" s="10">
        <v>0</v>
      </c>
      <c r="F10" s="11">
        <f>SUM(C10:E10)</f>
        <v>94</v>
      </c>
      <c r="G10" s="12"/>
      <c r="H10" s="10">
        <v>11</v>
      </c>
      <c r="I10" s="10">
        <v>63</v>
      </c>
      <c r="J10" s="10">
        <v>21</v>
      </c>
      <c r="K10" s="10">
        <v>8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42" t="s">
        <v>58</v>
      </c>
      <c r="C11" s="9">
        <v>11</v>
      </c>
      <c r="D11" s="9">
        <v>21</v>
      </c>
      <c r="E11" s="10">
        <v>0</v>
      </c>
      <c r="F11" s="11">
        <f>SUM(C11:E11)</f>
        <v>32</v>
      </c>
      <c r="G11" s="12"/>
      <c r="H11" s="10">
        <v>15</v>
      </c>
      <c r="I11" s="10">
        <v>3</v>
      </c>
      <c r="J11" s="10">
        <v>11</v>
      </c>
      <c r="K11" s="10">
        <v>4</v>
      </c>
      <c r="L11" s="10">
        <v>1</v>
      </c>
      <c r="M11" s="3"/>
      <c r="P11" s="3"/>
      <c r="Q11" s="3"/>
      <c r="R11" s="3"/>
      <c r="S11" s="3"/>
      <c r="T11" s="3"/>
    </row>
    <row r="12" spans="1:20" ht="15" customHeight="1">
      <c r="A12" s="7"/>
      <c r="B12" s="13" t="s">
        <v>3</v>
      </c>
      <c r="C12" s="9">
        <v>21</v>
      </c>
      <c r="D12" s="9">
        <v>8</v>
      </c>
      <c r="E12" s="10">
        <v>1</v>
      </c>
      <c r="F12" s="11">
        <f>SUM(C12:E12)</f>
        <v>30</v>
      </c>
      <c r="G12" s="12"/>
      <c r="H12" s="10">
        <v>5</v>
      </c>
      <c r="I12" s="10">
        <v>14</v>
      </c>
      <c r="J12" s="10">
        <v>8</v>
      </c>
      <c r="K12" s="10">
        <v>3</v>
      </c>
      <c r="L12" s="10">
        <v>2</v>
      </c>
      <c r="M12" s="3"/>
      <c r="P12" s="3"/>
      <c r="Q12" s="3"/>
      <c r="R12" s="3"/>
      <c r="S12" s="3"/>
      <c r="T12" s="3"/>
    </row>
    <row r="13" spans="1:20" ht="15" customHeight="1">
      <c r="A13" s="7"/>
      <c r="B13" s="14" t="s">
        <v>4</v>
      </c>
      <c r="C13" s="15">
        <f>SUM(C8:C12)</f>
        <v>190</v>
      </c>
      <c r="D13" s="15">
        <f>SUM(D8:D12)</f>
        <v>47</v>
      </c>
      <c r="E13" s="16">
        <f>SUM(E8:E12)</f>
        <v>1</v>
      </c>
      <c r="F13" s="15">
        <f>SUM(F8:F12)</f>
        <v>238</v>
      </c>
      <c r="G13" s="17"/>
      <c r="H13" s="16">
        <f>SUM(H8:H12)</f>
        <v>41</v>
      </c>
      <c r="I13" s="16">
        <f>SUM(I8:I12)</f>
        <v>132</v>
      </c>
      <c r="J13" s="16">
        <f>SUM(J8:J12)</f>
        <v>57</v>
      </c>
      <c r="K13" s="16">
        <f>SUM(K8:K12)</f>
        <v>18</v>
      </c>
      <c r="L13" s="16">
        <f>SUM(L8:L12)</f>
        <v>4</v>
      </c>
      <c r="M13" s="6"/>
      <c r="P13" s="3"/>
      <c r="Q13" s="3"/>
      <c r="R13" s="3"/>
      <c r="S13" s="3"/>
      <c r="T13" s="3"/>
    </row>
    <row r="14" spans="5:6" ht="12.75">
      <c r="E14" s="18"/>
      <c r="F14" s="18"/>
    </row>
    <row r="15" spans="8:15" ht="12.75">
      <c r="H15" s="19"/>
      <c r="N15" s="20"/>
      <c r="O15" s="20"/>
    </row>
    <row r="16" spans="2:9" ht="12.75">
      <c r="B16" s="2" t="s">
        <v>44</v>
      </c>
      <c r="H16" s="21" t="s">
        <v>36</v>
      </c>
      <c r="I16" s="20"/>
    </row>
    <row r="17" spans="2:9" ht="12.75">
      <c r="B17" s="2"/>
      <c r="H17" s="20"/>
      <c r="I17" s="20"/>
    </row>
    <row r="18" spans="2:9" ht="15" customHeight="1">
      <c r="B18" s="2"/>
      <c r="C18" s="50" t="s">
        <v>7</v>
      </c>
      <c r="D18" s="50" t="s">
        <v>70</v>
      </c>
      <c r="H18" s="20" t="s">
        <v>30</v>
      </c>
      <c r="I18" s="20" t="s">
        <v>32</v>
      </c>
    </row>
    <row r="19" spans="2:9" ht="15" customHeight="1">
      <c r="B19" s="22" t="s">
        <v>37</v>
      </c>
      <c r="C19" s="23">
        <v>160</v>
      </c>
      <c r="D19" s="24">
        <f>(C19/$F$13)</f>
        <v>0.6722689075630253</v>
      </c>
      <c r="H19" s="20" t="s">
        <v>33</v>
      </c>
      <c r="I19" s="20" t="s">
        <v>34</v>
      </c>
    </row>
    <row r="20" spans="2:9" ht="15" customHeight="1">
      <c r="B20" s="22" t="s">
        <v>9</v>
      </c>
      <c r="C20" s="23">
        <v>77</v>
      </c>
      <c r="D20" s="24">
        <f aca="true" t="shared" si="0" ref="D20:D26">(C20/$F$13)</f>
        <v>0.3235294117647059</v>
      </c>
      <c r="H20" s="20" t="s">
        <v>5</v>
      </c>
      <c r="I20" s="20" t="s">
        <v>35</v>
      </c>
    </row>
    <row r="21" spans="2:4" ht="15" customHeight="1">
      <c r="B21" s="22" t="s">
        <v>10</v>
      </c>
      <c r="C21" s="23">
        <v>117</v>
      </c>
      <c r="D21" s="24">
        <f t="shared" si="0"/>
        <v>0.49159663865546216</v>
      </c>
    </row>
    <row r="22" spans="2:8" ht="15" customHeight="1">
      <c r="B22" s="22" t="s">
        <v>13</v>
      </c>
      <c r="C22" s="25">
        <v>14</v>
      </c>
      <c r="D22" s="24">
        <f t="shared" si="0"/>
        <v>0.058823529411764705</v>
      </c>
      <c r="H22" s="19"/>
    </row>
    <row r="23" spans="2:11" ht="15" customHeight="1">
      <c r="B23" s="22" t="s">
        <v>11</v>
      </c>
      <c r="C23" s="23">
        <v>13</v>
      </c>
      <c r="D23" s="24">
        <f t="shared" si="0"/>
        <v>0.0546218487394958</v>
      </c>
      <c r="F23" s="26"/>
      <c r="G23" s="26"/>
      <c r="H23" s="26"/>
      <c r="I23" s="26"/>
      <c r="J23" s="26"/>
      <c r="K23" s="55"/>
    </row>
    <row r="24" spans="2:11" ht="15" customHeight="1">
      <c r="B24" s="22" t="s">
        <v>12</v>
      </c>
      <c r="C24" s="23">
        <v>17</v>
      </c>
      <c r="D24" s="24">
        <f t="shared" si="0"/>
        <v>0.07142857142857142</v>
      </c>
      <c r="F24" s="26"/>
      <c r="G24" s="26"/>
      <c r="H24" s="27"/>
      <c r="I24" s="27"/>
      <c r="J24" s="27"/>
      <c r="K24" s="55"/>
    </row>
    <row r="25" spans="2:11" ht="15" customHeight="1">
      <c r="B25" s="28" t="s">
        <v>6</v>
      </c>
      <c r="C25" s="23">
        <v>12</v>
      </c>
      <c r="D25" s="24">
        <f t="shared" si="0"/>
        <v>0.05042016806722689</v>
      </c>
      <c r="F25" s="26"/>
      <c r="G25" s="29"/>
      <c r="H25" s="30"/>
      <c r="I25" s="30"/>
      <c r="J25" s="30"/>
      <c r="K25" s="30"/>
    </row>
    <row r="26" spans="2:11" ht="15" customHeight="1">
      <c r="B26" s="22" t="s">
        <v>3</v>
      </c>
      <c r="C26" s="25">
        <v>1</v>
      </c>
      <c r="D26" s="24">
        <f t="shared" si="0"/>
        <v>0.004201680672268907</v>
      </c>
      <c r="F26" s="26"/>
      <c r="G26" s="29"/>
      <c r="H26" s="30"/>
      <c r="I26" s="30"/>
      <c r="J26" s="30"/>
      <c r="K26" s="30"/>
    </row>
    <row r="27" spans="2:11" ht="12.75">
      <c r="B27" s="19"/>
      <c r="D27" s="31"/>
      <c r="F27" s="56"/>
      <c r="G27" s="56"/>
      <c r="H27" s="30"/>
      <c r="I27" s="30"/>
      <c r="J27" s="30"/>
      <c r="K27" s="30"/>
    </row>
    <row r="28" spans="2:4" ht="12.75">
      <c r="B28" s="2"/>
      <c r="D28" s="31"/>
    </row>
    <row r="29" spans="2:4" ht="12.75">
      <c r="B29" s="2" t="s">
        <v>45</v>
      </c>
      <c r="D29" s="31"/>
    </row>
    <row r="30" spans="2:4" ht="12.75">
      <c r="B30" s="2"/>
      <c r="D30" s="31"/>
    </row>
    <row r="31" spans="2:4" ht="15" customHeight="1">
      <c r="B31" s="2"/>
      <c r="C31" s="49" t="s">
        <v>7</v>
      </c>
      <c r="D31" s="49" t="s">
        <v>70</v>
      </c>
    </row>
    <row r="32" spans="2:4" ht="15" customHeight="1">
      <c r="B32" s="22" t="s">
        <v>38</v>
      </c>
      <c r="C32" s="23">
        <v>33</v>
      </c>
      <c r="D32" s="24">
        <f aca="true" t="shared" si="1" ref="D32:D37">(C32/$F$13)</f>
        <v>0.13865546218487396</v>
      </c>
    </row>
    <row r="33" spans="2:4" ht="15" customHeight="1">
      <c r="B33" s="22" t="s">
        <v>14</v>
      </c>
      <c r="C33" s="23">
        <v>66</v>
      </c>
      <c r="D33" s="24">
        <f t="shared" si="1"/>
        <v>0.2773109243697479</v>
      </c>
    </row>
    <row r="34" spans="2:4" ht="15" customHeight="1">
      <c r="B34" s="22" t="s">
        <v>112</v>
      </c>
      <c r="C34" s="23">
        <v>110</v>
      </c>
      <c r="D34" s="24">
        <f t="shared" si="1"/>
        <v>0.46218487394957986</v>
      </c>
    </row>
    <row r="35" spans="2:8" ht="15" customHeight="1">
      <c r="B35" s="22" t="s">
        <v>15</v>
      </c>
      <c r="C35" s="23">
        <v>12</v>
      </c>
      <c r="D35" s="24">
        <f t="shared" si="1"/>
        <v>0.05042016806722689</v>
      </c>
      <c r="H35" s="1" t="s">
        <v>115</v>
      </c>
    </row>
    <row r="36" spans="2:4" ht="15" customHeight="1">
      <c r="B36" s="28" t="s">
        <v>6</v>
      </c>
      <c r="C36" s="23">
        <v>26</v>
      </c>
      <c r="D36" s="24">
        <f t="shared" si="1"/>
        <v>0.1092436974789916</v>
      </c>
    </row>
    <row r="37" spans="2:4" ht="15" customHeight="1">
      <c r="B37" s="22" t="s">
        <v>3</v>
      </c>
      <c r="C37" s="25">
        <v>5</v>
      </c>
      <c r="D37" s="24">
        <f t="shared" si="1"/>
        <v>0.02100840336134454</v>
      </c>
    </row>
    <row r="38" spans="2:4" ht="12.75">
      <c r="B38" s="19"/>
      <c r="C38" s="1"/>
      <c r="D38" s="32"/>
    </row>
    <row r="39" ht="12.75">
      <c r="B39" s="2"/>
    </row>
    <row r="40" ht="12.75">
      <c r="B40" s="2" t="s">
        <v>46</v>
      </c>
    </row>
    <row r="41" ht="12.75">
      <c r="B41" s="2"/>
    </row>
    <row r="42" spans="2:4" ht="15" customHeight="1">
      <c r="B42" s="2"/>
      <c r="C42" s="49" t="s">
        <v>7</v>
      </c>
      <c r="D42" s="49" t="s">
        <v>70</v>
      </c>
    </row>
    <row r="43" spans="2:16" ht="15" customHeight="1">
      <c r="B43" s="22" t="s">
        <v>16</v>
      </c>
      <c r="C43" s="23">
        <v>28</v>
      </c>
      <c r="D43" s="24">
        <f aca="true" t="shared" si="2" ref="D43:D54">(C43/$F$13)</f>
        <v>0.11764705882352941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2:4" ht="15" customHeight="1">
      <c r="B44" s="22" t="s">
        <v>113</v>
      </c>
      <c r="C44" s="23">
        <v>123</v>
      </c>
      <c r="D44" s="24">
        <f t="shared" si="2"/>
        <v>0.5168067226890757</v>
      </c>
    </row>
    <row r="45" spans="2:4" ht="15" customHeight="1">
      <c r="B45" s="22" t="s">
        <v>17</v>
      </c>
      <c r="C45" s="23">
        <v>86</v>
      </c>
      <c r="D45" s="24">
        <f t="shared" si="2"/>
        <v>0.36134453781512604</v>
      </c>
    </row>
    <row r="46" spans="2:4" ht="15" customHeight="1">
      <c r="B46" s="22" t="s">
        <v>18</v>
      </c>
      <c r="C46" s="25">
        <v>10</v>
      </c>
      <c r="D46" s="24">
        <f t="shared" si="2"/>
        <v>0.04201680672268908</v>
      </c>
    </row>
    <row r="47" spans="2:4" ht="15" customHeight="1">
      <c r="B47" s="22" t="s">
        <v>39</v>
      </c>
      <c r="C47" s="23">
        <v>56</v>
      </c>
      <c r="D47" s="24">
        <f t="shared" si="2"/>
        <v>0.23529411764705882</v>
      </c>
    </row>
    <row r="48" spans="2:4" ht="15" customHeight="1">
      <c r="B48" s="22" t="s">
        <v>19</v>
      </c>
      <c r="C48" s="23">
        <v>10</v>
      </c>
      <c r="D48" s="24">
        <f t="shared" si="2"/>
        <v>0.04201680672268908</v>
      </c>
    </row>
    <row r="49" spans="2:4" ht="15" customHeight="1">
      <c r="B49" s="22" t="s">
        <v>40</v>
      </c>
      <c r="C49" s="23">
        <v>14</v>
      </c>
      <c r="D49" s="24">
        <f t="shared" si="2"/>
        <v>0.058823529411764705</v>
      </c>
    </row>
    <row r="50" spans="2:4" ht="15" customHeight="1">
      <c r="B50" s="22" t="s">
        <v>20</v>
      </c>
      <c r="C50" s="23">
        <v>18</v>
      </c>
      <c r="D50" s="24">
        <f t="shared" si="2"/>
        <v>0.07563025210084033</v>
      </c>
    </row>
    <row r="51" spans="2:4" ht="15" customHeight="1">
      <c r="B51" s="22" t="s">
        <v>88</v>
      </c>
      <c r="C51" s="23">
        <v>65</v>
      </c>
      <c r="D51" s="24">
        <f t="shared" si="2"/>
        <v>0.27310924369747897</v>
      </c>
    </row>
    <row r="52" spans="2:4" ht="15" customHeight="1">
      <c r="B52" s="22" t="s">
        <v>89</v>
      </c>
      <c r="C52" s="23">
        <v>62</v>
      </c>
      <c r="D52" s="24">
        <f t="shared" si="2"/>
        <v>0.2605042016806723</v>
      </c>
    </row>
    <row r="53" spans="2:4" ht="15" customHeight="1">
      <c r="B53" s="22" t="s">
        <v>6</v>
      </c>
      <c r="C53" s="23">
        <v>6</v>
      </c>
      <c r="D53" s="24">
        <f t="shared" si="2"/>
        <v>0.025210084033613446</v>
      </c>
    </row>
    <row r="54" spans="2:4" ht="15" customHeight="1">
      <c r="B54" s="22" t="s">
        <v>3</v>
      </c>
      <c r="C54" s="25">
        <v>3</v>
      </c>
      <c r="D54" s="24">
        <f t="shared" si="2"/>
        <v>0.012605042016806723</v>
      </c>
    </row>
    <row r="55" spans="2:4" ht="12.75">
      <c r="B55" s="18"/>
      <c r="C55" s="18"/>
      <c r="D55" s="34"/>
    </row>
    <row r="56" spans="2:4" ht="12.75">
      <c r="B56" s="35"/>
      <c r="C56" s="18"/>
      <c r="D56" s="34"/>
    </row>
    <row r="57" ht="12.75">
      <c r="B57" s="2" t="s">
        <v>47</v>
      </c>
    </row>
    <row r="58" ht="12.75">
      <c r="B58" s="2"/>
    </row>
    <row r="59" ht="12.75">
      <c r="B59" s="2" t="s">
        <v>90</v>
      </c>
    </row>
    <row r="60" ht="12.75">
      <c r="B60" s="2"/>
    </row>
    <row r="61" spans="2:4" ht="15" customHeight="1">
      <c r="B61" s="2"/>
      <c r="C61" s="49" t="s">
        <v>7</v>
      </c>
      <c r="D61" s="49" t="s">
        <v>70</v>
      </c>
    </row>
    <row r="62" spans="2:4" ht="15" customHeight="1">
      <c r="B62" s="22" t="s">
        <v>91</v>
      </c>
      <c r="C62" s="23">
        <v>44</v>
      </c>
      <c r="D62" s="24">
        <f>(C62/$F$13)</f>
        <v>0.18487394957983194</v>
      </c>
    </row>
    <row r="63" spans="2:4" ht="15" customHeight="1">
      <c r="B63" s="22" t="s">
        <v>110</v>
      </c>
      <c r="C63" s="23">
        <v>82</v>
      </c>
      <c r="D63" s="24">
        <f>(C63/$F$13)</f>
        <v>0.3445378151260504</v>
      </c>
    </row>
    <row r="64" spans="2:4" ht="25.5">
      <c r="B64" s="43" t="s">
        <v>41</v>
      </c>
      <c r="C64" s="23">
        <v>28</v>
      </c>
      <c r="D64" s="24">
        <f>(C64/$F$13)</f>
        <v>0.11764705882352941</v>
      </c>
    </row>
    <row r="65" spans="2:4" ht="15" customHeight="1">
      <c r="B65" s="28" t="s">
        <v>109</v>
      </c>
      <c r="C65" s="23">
        <v>55</v>
      </c>
      <c r="D65" s="24">
        <f>(C65/$F$13)</f>
        <v>0.23109243697478993</v>
      </c>
    </row>
    <row r="66" spans="2:4" ht="15" customHeight="1">
      <c r="B66" s="22" t="s">
        <v>3</v>
      </c>
      <c r="C66" s="25">
        <v>72</v>
      </c>
      <c r="D66" s="24">
        <f>(C66/$F$13)</f>
        <v>0.3025210084033613</v>
      </c>
    </row>
    <row r="67" spans="2:3" ht="12.75">
      <c r="B67" s="2"/>
      <c r="C67" s="12"/>
    </row>
    <row r="68" spans="2:4" ht="12.75">
      <c r="B68" s="2"/>
      <c r="C68" s="6"/>
      <c r="D68" s="31"/>
    </row>
    <row r="69" spans="2:4" ht="14.25" customHeight="1">
      <c r="B69" s="36" t="s">
        <v>71</v>
      </c>
      <c r="C69" s="49" t="s">
        <v>7</v>
      </c>
      <c r="D69" s="51" t="s">
        <v>8</v>
      </c>
    </row>
    <row r="70" spans="2:4" ht="14.25" customHeight="1">
      <c r="B70" s="22" t="s">
        <v>21</v>
      </c>
      <c r="C70" s="23">
        <v>46</v>
      </c>
      <c r="D70" s="24">
        <f>(C70/C77)</f>
        <v>0.7666666666666667</v>
      </c>
    </row>
    <row r="71" spans="2:4" ht="14.25" customHeight="1">
      <c r="B71" s="22" t="s">
        <v>42</v>
      </c>
      <c r="C71" s="25">
        <v>0</v>
      </c>
      <c r="D71" s="24">
        <f>(C71/C77)</f>
        <v>0</v>
      </c>
    </row>
    <row r="72" spans="2:4" ht="14.25" customHeight="1">
      <c r="B72" s="22" t="s">
        <v>22</v>
      </c>
      <c r="C72" s="25">
        <v>1</v>
      </c>
      <c r="D72" s="24">
        <f>(C72/C77)</f>
        <v>0.016666666666666666</v>
      </c>
    </row>
    <row r="73" spans="2:4" ht="14.25" customHeight="1">
      <c r="B73" s="22" t="s">
        <v>23</v>
      </c>
      <c r="C73" s="25">
        <v>1</v>
      </c>
      <c r="D73" s="24">
        <f>(C73/C77)</f>
        <v>0.016666666666666666</v>
      </c>
    </row>
    <row r="74" spans="2:4" ht="14.25" customHeight="1">
      <c r="B74" s="22" t="s">
        <v>24</v>
      </c>
      <c r="C74" s="23">
        <v>6</v>
      </c>
      <c r="D74" s="24">
        <f>(C74/C77)</f>
        <v>0.1</v>
      </c>
    </row>
    <row r="75" spans="2:4" ht="14.25" customHeight="1">
      <c r="B75" s="22" t="s">
        <v>25</v>
      </c>
      <c r="C75" s="25">
        <v>3</v>
      </c>
      <c r="D75" s="24">
        <f>(C75/C77)</f>
        <v>0.05</v>
      </c>
    </row>
    <row r="76" spans="2:4" ht="14.25" customHeight="1">
      <c r="B76" s="22" t="s">
        <v>3</v>
      </c>
      <c r="C76" s="25">
        <v>3</v>
      </c>
      <c r="D76" s="24">
        <f>(C76/C77)</f>
        <v>0.05</v>
      </c>
    </row>
    <row r="77" spans="2:4" ht="14.25" customHeight="1">
      <c r="B77" s="37" t="s">
        <v>26</v>
      </c>
      <c r="C77" s="38">
        <f>SUM(C70:C76)</f>
        <v>60</v>
      </c>
      <c r="D77" s="24">
        <f>(C77/C77)</f>
        <v>1</v>
      </c>
    </row>
    <row r="78" ht="12.75">
      <c r="B78" s="2"/>
    </row>
    <row r="79" ht="12.75">
      <c r="B79" s="2"/>
    </row>
    <row r="80" ht="12.75">
      <c r="B80" s="2" t="s">
        <v>98</v>
      </c>
    </row>
    <row r="81" ht="12.75">
      <c r="B81" s="2"/>
    </row>
    <row r="82" spans="2:4" ht="12.75">
      <c r="B82" s="2"/>
      <c r="C82" s="50" t="s">
        <v>7</v>
      </c>
      <c r="D82" s="49" t="s">
        <v>70</v>
      </c>
    </row>
    <row r="83" spans="2:4" ht="12.75">
      <c r="B83" s="48" t="s">
        <v>92</v>
      </c>
      <c r="C83" s="10">
        <v>202</v>
      </c>
      <c r="D83" s="24">
        <f aca="true" t="shared" si="3" ref="D83:D88">(C83/$F$13)</f>
        <v>0.8487394957983193</v>
      </c>
    </row>
    <row r="84" spans="2:4" ht="25.5">
      <c r="B84" s="44" t="s">
        <v>93</v>
      </c>
      <c r="C84" s="10">
        <v>34</v>
      </c>
      <c r="D84" s="24">
        <f t="shared" si="3"/>
        <v>0.14285714285714285</v>
      </c>
    </row>
    <row r="85" spans="2:4" ht="12.75">
      <c r="B85" s="48" t="s">
        <v>94</v>
      </c>
      <c r="C85" s="10">
        <v>76</v>
      </c>
      <c r="D85" s="24">
        <f t="shared" si="3"/>
        <v>0.31932773109243695</v>
      </c>
    </row>
    <row r="86" spans="2:4" ht="12.75">
      <c r="B86" s="48" t="s">
        <v>95</v>
      </c>
      <c r="C86" s="10">
        <v>44</v>
      </c>
      <c r="D86" s="24">
        <f t="shared" si="3"/>
        <v>0.18487394957983194</v>
      </c>
    </row>
    <row r="87" spans="2:4" ht="12.75">
      <c r="B87" s="48" t="s">
        <v>96</v>
      </c>
      <c r="C87" s="10">
        <v>14</v>
      </c>
      <c r="D87" s="24">
        <f t="shared" si="3"/>
        <v>0.058823529411764705</v>
      </c>
    </row>
    <row r="88" spans="2:4" ht="12.75">
      <c r="B88" s="48" t="s">
        <v>3</v>
      </c>
      <c r="C88" s="10">
        <v>7</v>
      </c>
      <c r="D88" s="24">
        <f t="shared" si="3"/>
        <v>0.029411764705882353</v>
      </c>
    </row>
    <row r="89" ht="12.75">
      <c r="B89" s="2"/>
    </row>
    <row r="90" ht="12.75">
      <c r="B90" s="2"/>
    </row>
    <row r="91" ht="12.75">
      <c r="B91" s="2" t="s">
        <v>97</v>
      </c>
    </row>
    <row r="92" ht="12.75">
      <c r="B92" s="2"/>
    </row>
    <row r="93" spans="2:4" ht="12.75">
      <c r="B93" s="2"/>
      <c r="C93" s="50" t="s">
        <v>7</v>
      </c>
      <c r="D93" s="49" t="s">
        <v>70</v>
      </c>
    </row>
    <row r="94" spans="2:4" ht="12.75">
      <c r="B94" s="48" t="s">
        <v>99</v>
      </c>
      <c r="C94" s="47">
        <v>80</v>
      </c>
      <c r="D94" s="24">
        <f>(C94/$F$13)</f>
        <v>0.33613445378151263</v>
      </c>
    </row>
    <row r="95" spans="2:4" ht="12.75">
      <c r="B95" s="48" t="s">
        <v>100</v>
      </c>
      <c r="C95" s="47">
        <v>67</v>
      </c>
      <c r="D95" s="24">
        <f>(C95/$F$13)</f>
        <v>0.2815126050420168</v>
      </c>
    </row>
    <row r="96" spans="2:4" ht="12.75">
      <c r="B96" s="48" t="s">
        <v>101</v>
      </c>
      <c r="C96" s="47">
        <v>110</v>
      </c>
      <c r="D96" s="24">
        <f>(C96/$F$13)</f>
        <v>0.46218487394957986</v>
      </c>
    </row>
    <row r="97" spans="2:4" ht="12.75">
      <c r="B97" s="48" t="s">
        <v>102</v>
      </c>
      <c r="C97" s="47">
        <v>22</v>
      </c>
      <c r="D97" s="24">
        <f>(C97/$F$13)</f>
        <v>0.09243697478991597</v>
      </c>
    </row>
    <row r="98" spans="2:4" ht="12.75">
      <c r="B98" s="48" t="s">
        <v>28</v>
      </c>
      <c r="C98" s="47">
        <v>25</v>
      </c>
      <c r="D98" s="24">
        <f>(C98/$F$13)</f>
        <v>0.10504201680672269</v>
      </c>
    </row>
    <row r="99" ht="12.75">
      <c r="B99" s="2"/>
    </row>
    <row r="100" ht="12.75">
      <c r="B100" s="2"/>
    </row>
    <row r="101" ht="12.75">
      <c r="B101" s="2" t="s">
        <v>103</v>
      </c>
    </row>
    <row r="102" ht="12.75">
      <c r="B102" s="2"/>
    </row>
    <row r="103" ht="12.75">
      <c r="B103" s="2" t="s">
        <v>104</v>
      </c>
    </row>
    <row r="104" ht="12.75">
      <c r="B104" s="2"/>
    </row>
    <row r="105" spans="2:4" ht="12.75">
      <c r="B105" s="2"/>
      <c r="C105" s="50" t="s">
        <v>7</v>
      </c>
      <c r="D105" s="49" t="s">
        <v>70</v>
      </c>
    </row>
    <row r="106" spans="2:4" ht="12.75">
      <c r="B106" s="48" t="s">
        <v>105</v>
      </c>
      <c r="C106" s="47">
        <v>132</v>
      </c>
      <c r="D106" s="24">
        <f>(C106/$F$13)</f>
        <v>0.5546218487394958</v>
      </c>
    </row>
    <row r="107" spans="2:4" ht="12.75">
      <c r="B107" s="48" t="s">
        <v>106</v>
      </c>
      <c r="C107" s="47">
        <v>84</v>
      </c>
      <c r="D107" s="24">
        <f>(C107/$F$13)</f>
        <v>0.35294117647058826</v>
      </c>
    </row>
    <row r="108" spans="2:4" ht="12.75">
      <c r="B108" s="48" t="s">
        <v>111</v>
      </c>
      <c r="C108" s="47">
        <v>45</v>
      </c>
      <c r="D108" s="24">
        <f>(C108/$F$13)</f>
        <v>0.18907563025210083</v>
      </c>
    </row>
    <row r="109" spans="2:4" ht="12.75">
      <c r="B109" s="48" t="s">
        <v>107</v>
      </c>
      <c r="C109" s="47">
        <v>49</v>
      </c>
      <c r="D109" s="24">
        <f>(C109/$F$13)</f>
        <v>0.20588235294117646</v>
      </c>
    </row>
    <row r="110" spans="2:4" ht="12.75">
      <c r="B110" s="48" t="s">
        <v>28</v>
      </c>
      <c r="C110" s="47">
        <v>6</v>
      </c>
      <c r="D110" s="24">
        <f>(C110/$F$13)</f>
        <v>0.025210084033613446</v>
      </c>
    </row>
    <row r="111" spans="2:4" ht="12.75">
      <c r="B111" s="2"/>
      <c r="D111" s="34"/>
    </row>
    <row r="112" ht="12.75">
      <c r="B112" s="2"/>
    </row>
    <row r="113" ht="12.75">
      <c r="B113" s="2" t="s">
        <v>108</v>
      </c>
    </row>
    <row r="114" ht="12.75">
      <c r="B114" s="2"/>
    </row>
    <row r="115" spans="2:11" ht="15" customHeight="1">
      <c r="B115" s="40"/>
      <c r="C115" s="39"/>
      <c r="D115" s="54" t="s">
        <v>84</v>
      </c>
      <c r="E115" s="54"/>
      <c r="F115" s="54"/>
      <c r="G115" s="54"/>
      <c r="H115" s="54"/>
      <c r="I115" s="54"/>
      <c r="J115" s="54"/>
      <c r="K115" s="39"/>
    </row>
    <row r="116" spans="1:11" ht="14.25" customHeight="1">
      <c r="A116" s="2"/>
      <c r="B116" s="18"/>
      <c r="C116" s="49" t="s">
        <v>27</v>
      </c>
      <c r="D116" s="49">
        <v>1</v>
      </c>
      <c r="E116" s="49">
        <v>2</v>
      </c>
      <c r="F116" s="49">
        <v>3</v>
      </c>
      <c r="G116" s="49">
        <v>4</v>
      </c>
      <c r="H116" s="49">
        <v>5</v>
      </c>
      <c r="I116" s="49">
        <v>6</v>
      </c>
      <c r="J116" s="49">
        <v>7</v>
      </c>
      <c r="K116" s="49" t="s">
        <v>28</v>
      </c>
    </row>
    <row r="117" spans="1:11" ht="14.25" customHeight="1">
      <c r="A117" s="46"/>
      <c r="B117" s="45"/>
      <c r="C117" s="52">
        <v>4.24</v>
      </c>
      <c r="D117" s="53">
        <v>15</v>
      </c>
      <c r="E117" s="53">
        <v>18</v>
      </c>
      <c r="F117" s="53">
        <v>38</v>
      </c>
      <c r="G117" s="53">
        <v>47</v>
      </c>
      <c r="H117" s="53">
        <v>47</v>
      </c>
      <c r="I117" s="53">
        <v>45</v>
      </c>
      <c r="J117" s="53">
        <v>12</v>
      </c>
      <c r="K117" s="53">
        <v>16</v>
      </c>
    </row>
    <row r="118" spans="1:3" ht="12.75">
      <c r="A118" s="18"/>
      <c r="B118" s="2"/>
      <c r="C118" s="1"/>
    </row>
    <row r="119" ht="12.75">
      <c r="B119" s="35" t="s">
        <v>73</v>
      </c>
    </row>
    <row r="120" ht="12.75">
      <c r="B120" s="35" t="s">
        <v>72</v>
      </c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</sheetData>
  <mergeCells count="7">
    <mergeCell ref="K23:K24"/>
    <mergeCell ref="F27:G27"/>
    <mergeCell ref="D115:J115"/>
    <mergeCell ref="B6:B7"/>
    <mergeCell ref="C6:E6"/>
    <mergeCell ref="F6:F7"/>
    <mergeCell ref="H6:L6"/>
  </mergeCells>
  <printOptions/>
  <pageMargins left="0.75" right="0.75" top="1" bottom="1" header="0" footer="0"/>
  <pageSetup orientation="portrait" paperSize="9"/>
  <rowBreaks count="1" manualBreakCount="1">
    <brk id="5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9"/>
  <sheetViews>
    <sheetView zoomScale="90" zoomScaleNormal="90" zoomScaleSheetLayoutView="100" workbookViewId="0" topLeftCell="A1">
      <selection activeCell="A1" sqref="A1:H1"/>
    </sheetView>
  </sheetViews>
  <sheetFormatPr defaultColWidth="11.421875" defaultRowHeight="12.75"/>
  <cols>
    <col min="1" max="1" width="6.00390625" style="92" customWidth="1"/>
    <col min="2" max="2" width="54.28125" style="60" customWidth="1"/>
    <col min="3" max="3" width="11.28125" style="60" bestFit="1" customWidth="1"/>
    <col min="4" max="9" width="11.421875" style="60" customWidth="1"/>
    <col min="10" max="10" width="11.421875" style="61" customWidth="1"/>
    <col min="11" max="12" width="11.421875" style="60" customWidth="1"/>
    <col min="13" max="13" width="12.421875" style="60" bestFit="1" customWidth="1"/>
    <col min="14" max="20" width="11.421875" style="60" customWidth="1"/>
    <col min="21" max="21" width="11.421875" style="89" customWidth="1"/>
    <col min="22" max="16384" width="11.421875" style="60" customWidth="1"/>
  </cols>
  <sheetData>
    <row r="1" spans="1:8" ht="18" customHeight="1">
      <c r="A1" s="59" t="s">
        <v>148</v>
      </c>
      <c r="B1" s="59"/>
      <c r="C1" s="59"/>
      <c r="D1" s="59"/>
      <c r="E1" s="59"/>
      <c r="F1" s="59"/>
      <c r="G1" s="59"/>
      <c r="H1" s="59"/>
    </row>
    <row r="2" spans="1:8" ht="18" customHeight="1">
      <c r="A2" s="63"/>
      <c r="B2" s="63"/>
      <c r="C2" s="63"/>
      <c r="D2" s="63"/>
      <c r="E2" s="63"/>
      <c r="F2" s="63"/>
      <c r="G2" s="63"/>
      <c r="H2" s="63"/>
    </row>
    <row r="3" spans="1:4" ht="15" customHeight="1">
      <c r="A3" s="66"/>
      <c r="B3" s="66"/>
      <c r="C3" s="66"/>
      <c r="D3" s="66"/>
    </row>
    <row r="4" spans="1:42" s="40" customFormat="1" ht="12.75">
      <c r="A4" s="89"/>
      <c r="B4" s="125"/>
      <c r="C4" s="17"/>
      <c r="D4" s="17"/>
      <c r="E4" s="17"/>
      <c r="G4" s="17"/>
      <c r="H4" s="17"/>
      <c r="I4" s="17"/>
      <c r="J4" s="17"/>
      <c r="K4" s="17"/>
      <c r="L4" s="17"/>
      <c r="M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7" ht="12.75">
      <c r="A5" s="2" t="s">
        <v>44</v>
      </c>
      <c r="G5" s="61"/>
    </row>
    <row r="6" spans="1:7" ht="15.75" customHeight="1">
      <c r="A6" s="2"/>
      <c r="B6" s="20"/>
      <c r="C6" s="72" t="s">
        <v>200</v>
      </c>
      <c r="D6" s="72"/>
      <c r="E6" s="20"/>
      <c r="F6" s="72" t="s">
        <v>201</v>
      </c>
      <c r="G6" s="72"/>
    </row>
    <row r="7" spans="2:21" s="2" customFormat="1" ht="12.75">
      <c r="B7" s="21"/>
      <c r="C7" s="77" t="s">
        <v>7</v>
      </c>
      <c r="D7" s="77" t="s">
        <v>70</v>
      </c>
      <c r="E7" s="126"/>
      <c r="F7" s="127" t="s">
        <v>7</v>
      </c>
      <c r="G7" s="128" t="s">
        <v>70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5" customHeight="1">
      <c r="A8" s="2"/>
      <c r="B8" s="130" t="s">
        <v>37</v>
      </c>
      <c r="C8" s="131">
        <v>2529</v>
      </c>
      <c r="D8" s="132">
        <f>C8/'[1]Dades globals'!$F$8</f>
        <v>0.7368881118881119</v>
      </c>
      <c r="E8" s="133"/>
      <c r="F8" s="131">
        <v>1505</v>
      </c>
      <c r="G8" s="132">
        <f aca="true" t="shared" si="0" ref="G8:G15">F8/2074</f>
        <v>0.7256509161041466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ht="15" customHeight="1">
      <c r="A9" s="2"/>
      <c r="B9" s="130" t="s">
        <v>9</v>
      </c>
      <c r="C9" s="131">
        <v>1211</v>
      </c>
      <c r="D9" s="132">
        <f>C9/'[1]Dades globals'!$F$8</f>
        <v>0.35285547785547783</v>
      </c>
      <c r="E9" s="133"/>
      <c r="F9" s="131">
        <v>669</v>
      </c>
      <c r="G9" s="132">
        <f t="shared" si="0"/>
        <v>0.32256509161041463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5" customHeight="1">
      <c r="A10" s="2"/>
      <c r="B10" s="130" t="s">
        <v>10</v>
      </c>
      <c r="C10" s="131">
        <v>1752</v>
      </c>
      <c r="D10" s="132">
        <f>C10/'[1]Dades globals'!$F$8</f>
        <v>0.5104895104895105</v>
      </c>
      <c r="E10" s="133"/>
      <c r="F10" s="131">
        <v>892</v>
      </c>
      <c r="G10" s="132">
        <f t="shared" si="0"/>
        <v>0.43008678881388623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15" customHeight="1">
      <c r="A11" s="2"/>
      <c r="B11" s="130" t="s">
        <v>202</v>
      </c>
      <c r="C11" s="131">
        <v>331</v>
      </c>
      <c r="D11" s="132">
        <f>C11/'[1]Dades globals'!$F$8</f>
        <v>0.09644522144522144</v>
      </c>
      <c r="E11" s="133"/>
      <c r="F11" s="131">
        <v>131</v>
      </c>
      <c r="G11" s="132">
        <f t="shared" si="0"/>
        <v>0.06316297010607522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ht="15" customHeight="1">
      <c r="A12" s="2"/>
      <c r="B12" s="130" t="s">
        <v>11</v>
      </c>
      <c r="C12" s="131">
        <v>138</v>
      </c>
      <c r="D12" s="132">
        <f>C12/'[1]Dades globals'!$F$8</f>
        <v>0.04020979020979021</v>
      </c>
      <c r="E12" s="133"/>
      <c r="F12" s="131">
        <v>67</v>
      </c>
      <c r="G12" s="132">
        <f t="shared" si="0"/>
        <v>0.03230472516875603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ht="15" customHeight="1">
      <c r="A13" s="2"/>
      <c r="B13" s="130" t="s">
        <v>12</v>
      </c>
      <c r="C13" s="131">
        <v>260</v>
      </c>
      <c r="D13" s="132">
        <f>C13/'[1]Dades globals'!$F$8</f>
        <v>0.07575757575757576</v>
      </c>
      <c r="E13" s="133"/>
      <c r="F13" s="131">
        <v>130</v>
      </c>
      <c r="G13" s="132">
        <f t="shared" si="0"/>
        <v>0.0626808100289296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ht="15" customHeight="1">
      <c r="A14" s="2"/>
      <c r="B14" s="130" t="s">
        <v>6</v>
      </c>
      <c r="C14" s="131">
        <v>148</v>
      </c>
      <c r="D14" s="132">
        <f>C14/'[1]Dades globals'!$F$8</f>
        <v>0.04312354312354312</v>
      </c>
      <c r="E14" s="133"/>
      <c r="F14" s="131">
        <v>94</v>
      </c>
      <c r="G14" s="132">
        <f t="shared" si="0"/>
        <v>0.04532304725168756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ht="15" customHeight="1">
      <c r="A15" s="2"/>
      <c r="B15" s="130" t="s">
        <v>3</v>
      </c>
      <c r="C15" s="131">
        <v>12</v>
      </c>
      <c r="D15" s="132">
        <f>C15/'[1]Dades globals'!$F$8</f>
        <v>0.0034965034965034965</v>
      </c>
      <c r="E15" s="133"/>
      <c r="F15" s="131">
        <v>10</v>
      </c>
      <c r="G15" s="132">
        <f t="shared" si="0"/>
        <v>0.0048216007714561235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0" ht="12.75">
      <c r="A16" s="2"/>
      <c r="B16" s="135"/>
      <c r="C16" s="20"/>
      <c r="D16" s="20"/>
      <c r="E16" s="83"/>
      <c r="F16" s="83"/>
      <c r="G16" s="83"/>
      <c r="H16" s="89"/>
      <c r="I16" s="136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ht="12.75">
      <c r="A17" s="2"/>
      <c r="E17" s="89"/>
      <c r="F17" s="89"/>
      <c r="G17" s="89"/>
      <c r="H17" s="89"/>
      <c r="I17" s="136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0" ht="12.75">
      <c r="A18" s="2" t="s">
        <v>45</v>
      </c>
      <c r="E18" s="89"/>
      <c r="F18" s="89"/>
      <c r="G18" s="89"/>
      <c r="H18" s="89"/>
      <c r="I18" s="136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4.25" customHeight="1">
      <c r="A19" s="2"/>
      <c r="B19" s="20"/>
      <c r="C19" s="72" t="s">
        <v>200</v>
      </c>
      <c r="D19" s="72"/>
      <c r="E19" s="83"/>
      <c r="F19" s="72" t="s">
        <v>201</v>
      </c>
      <c r="G19" s="72"/>
      <c r="H19" s="89"/>
      <c r="I19" s="136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2:21" s="2" customFormat="1" ht="14.25" customHeight="1">
      <c r="B20" s="135"/>
      <c r="C20" s="77" t="s">
        <v>7</v>
      </c>
      <c r="D20" s="77" t="s">
        <v>70</v>
      </c>
      <c r="E20" s="126"/>
      <c r="F20" s="77" t="s">
        <v>7</v>
      </c>
      <c r="G20" s="77" t="s">
        <v>70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</row>
    <row r="21" spans="1:21" ht="15" customHeight="1">
      <c r="A21" s="2"/>
      <c r="B21" s="130" t="s">
        <v>38</v>
      </c>
      <c r="C21" s="131">
        <v>628</v>
      </c>
      <c r="D21" s="132">
        <f>C21/'[1]Dades globals'!$F$8</f>
        <v>0.18298368298368298</v>
      </c>
      <c r="E21" s="137"/>
      <c r="F21" s="131">
        <v>433</v>
      </c>
      <c r="G21" s="132">
        <f aca="true" t="shared" si="1" ref="G21:G26">F21/2074</f>
        <v>0.20877531340405014</v>
      </c>
      <c r="H21" s="138"/>
      <c r="I21" s="139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1" ht="15" customHeight="1">
      <c r="A22" s="2"/>
      <c r="B22" s="130" t="s">
        <v>14</v>
      </c>
      <c r="C22" s="131">
        <v>1080</v>
      </c>
      <c r="D22" s="132">
        <f>C22/'[1]Dades globals'!$F$8</f>
        <v>0.3146853146853147</v>
      </c>
      <c r="E22" s="137"/>
      <c r="F22" s="131">
        <v>638</v>
      </c>
      <c r="G22" s="132">
        <f t="shared" si="1"/>
        <v>0.3076181292189007</v>
      </c>
      <c r="H22" s="138"/>
      <c r="I22" s="139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1:21" ht="15" customHeight="1">
      <c r="A23" s="2"/>
      <c r="B23" s="130" t="s">
        <v>203</v>
      </c>
      <c r="C23" s="131">
        <v>1321</v>
      </c>
      <c r="D23" s="132">
        <f>C23/'[1]Dades globals'!$F$8</f>
        <v>0.38490675990675993</v>
      </c>
      <c r="E23" s="137"/>
      <c r="F23" s="131">
        <v>770</v>
      </c>
      <c r="G23" s="132">
        <f t="shared" si="1"/>
        <v>0.3712632594021215</v>
      </c>
      <c r="H23" s="138"/>
      <c r="I23" s="139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</row>
    <row r="24" spans="1:21" ht="15" customHeight="1">
      <c r="A24" s="2"/>
      <c r="B24" s="130" t="s">
        <v>15</v>
      </c>
      <c r="C24" s="131">
        <v>249</v>
      </c>
      <c r="D24" s="132">
        <f>C24/'[1]Dades globals'!$F$8</f>
        <v>0.07255244755244755</v>
      </c>
      <c r="E24" s="137"/>
      <c r="F24" s="131">
        <v>153</v>
      </c>
      <c r="G24" s="132">
        <f t="shared" si="1"/>
        <v>0.07377049180327869</v>
      </c>
      <c r="H24" s="138"/>
      <c r="I24" s="139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</row>
    <row r="25" spans="1:21" ht="15" customHeight="1">
      <c r="A25" s="2"/>
      <c r="B25" s="140" t="s">
        <v>6</v>
      </c>
      <c r="C25" s="131">
        <v>311</v>
      </c>
      <c r="D25" s="132">
        <f>C25/'[1]Dades globals'!$F$8</f>
        <v>0.09061771561771562</v>
      </c>
      <c r="E25" s="137"/>
      <c r="F25" s="131">
        <v>168</v>
      </c>
      <c r="G25" s="132">
        <f t="shared" si="1"/>
        <v>0.08100289296046287</v>
      </c>
      <c r="H25" s="138"/>
      <c r="I25" s="139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1" ht="15" customHeight="1">
      <c r="A26" s="2"/>
      <c r="B26" s="140" t="s">
        <v>3</v>
      </c>
      <c r="C26" s="131">
        <v>24</v>
      </c>
      <c r="D26" s="132">
        <f>C26/'[1]Dades globals'!$F$8</f>
        <v>0.006993006993006993</v>
      </c>
      <c r="E26" s="133"/>
      <c r="F26" s="131">
        <v>13</v>
      </c>
      <c r="G26" s="132">
        <f t="shared" si="1"/>
        <v>0.00626808100289296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0" ht="12.75">
      <c r="A27" s="2"/>
      <c r="B27" s="40"/>
      <c r="C27" s="89"/>
      <c r="D27" s="88"/>
      <c r="E27" s="89"/>
      <c r="F27" s="89"/>
      <c r="G27" s="89"/>
      <c r="H27" s="89"/>
      <c r="I27" s="136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ht="12.75">
      <c r="A28" s="2"/>
      <c r="C28" s="89"/>
      <c r="D28" s="141"/>
      <c r="E28" s="89"/>
      <c r="F28" s="89"/>
      <c r="G28" s="89"/>
      <c r="H28" s="89"/>
      <c r="I28" s="136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ht="12.75">
      <c r="A29" s="2" t="s">
        <v>46</v>
      </c>
      <c r="E29" s="89"/>
      <c r="F29" s="89"/>
      <c r="G29" s="89"/>
      <c r="H29" s="89"/>
      <c r="I29" s="136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1:20" ht="15" customHeight="1">
      <c r="A30" s="2"/>
      <c r="B30" s="20"/>
      <c r="C30" s="72" t="s">
        <v>200</v>
      </c>
      <c r="D30" s="72"/>
      <c r="E30" s="83"/>
      <c r="F30" s="72" t="s">
        <v>201</v>
      </c>
      <c r="G30" s="72"/>
      <c r="H30" s="89"/>
      <c r="I30" s="136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2:21" s="2" customFormat="1" ht="15" customHeight="1">
      <c r="B31" s="21"/>
      <c r="C31" s="77" t="s">
        <v>7</v>
      </c>
      <c r="D31" s="77" t="s">
        <v>70</v>
      </c>
      <c r="E31" s="126"/>
      <c r="F31" s="77" t="s">
        <v>7</v>
      </c>
      <c r="G31" s="77" t="s">
        <v>70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</row>
    <row r="32" spans="1:21" ht="15" customHeight="1">
      <c r="A32" s="2"/>
      <c r="B32" s="140" t="s">
        <v>16</v>
      </c>
      <c r="C32" s="131">
        <v>587</v>
      </c>
      <c r="D32" s="132">
        <f>C32/'[1]Dades globals'!$F$8</f>
        <v>0.17103729603729603</v>
      </c>
      <c r="E32" s="137"/>
      <c r="F32" s="131">
        <v>385</v>
      </c>
      <c r="G32" s="132">
        <f aca="true" t="shared" si="2" ref="G32:G39">F32/2074</f>
        <v>0.18563162970106076</v>
      </c>
      <c r="H32" s="138"/>
      <c r="I32" s="139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ht="15" customHeight="1">
      <c r="A33" s="2"/>
      <c r="B33" s="140" t="s">
        <v>204</v>
      </c>
      <c r="C33" s="131">
        <v>1250</v>
      </c>
      <c r="D33" s="132">
        <f>C33/'[1]Dades globals'!$F$8</f>
        <v>0.36421911421911424</v>
      </c>
      <c r="E33" s="137"/>
      <c r="F33" s="131">
        <v>677</v>
      </c>
      <c r="G33" s="132">
        <f t="shared" si="2"/>
        <v>0.3264223722275796</v>
      </c>
      <c r="H33" s="138"/>
      <c r="I33" s="139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</row>
    <row r="34" spans="1:21" ht="15" customHeight="1">
      <c r="A34" s="2"/>
      <c r="B34" s="140" t="s">
        <v>17</v>
      </c>
      <c r="C34" s="131">
        <v>1489</v>
      </c>
      <c r="D34" s="132">
        <f>C34/'[1]Dades globals'!$F$8</f>
        <v>0.43385780885780884</v>
      </c>
      <c r="E34" s="137"/>
      <c r="F34" s="131">
        <v>818</v>
      </c>
      <c r="G34" s="132">
        <f t="shared" si="2"/>
        <v>0.3944069431051109</v>
      </c>
      <c r="H34" s="138"/>
      <c r="I34" s="139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ht="15" customHeight="1">
      <c r="A35" s="2"/>
      <c r="B35" s="140" t="s">
        <v>18</v>
      </c>
      <c r="C35" s="131">
        <v>488</v>
      </c>
      <c r="D35" s="132">
        <f>C35/'[1]Dades globals'!$F$8</f>
        <v>0.14219114219114218</v>
      </c>
      <c r="E35" s="137"/>
      <c r="F35" s="131">
        <v>391</v>
      </c>
      <c r="G35" s="132">
        <f t="shared" si="2"/>
        <v>0.1885245901639344</v>
      </c>
      <c r="H35" s="138"/>
      <c r="I35" s="139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ht="15" customHeight="1">
      <c r="A36" s="2"/>
      <c r="B36" s="140" t="s">
        <v>39</v>
      </c>
      <c r="C36" s="131">
        <v>750</v>
      </c>
      <c r="D36" s="132">
        <f>C36/'[1]Dades globals'!$F$8</f>
        <v>0.21853146853146854</v>
      </c>
      <c r="E36" s="137"/>
      <c r="F36" s="131">
        <v>381</v>
      </c>
      <c r="G36" s="132">
        <f t="shared" si="2"/>
        <v>0.1837029893924783</v>
      </c>
      <c r="H36" s="138"/>
      <c r="I36" s="139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</row>
    <row r="37" spans="1:21" ht="15" customHeight="1">
      <c r="A37" s="2"/>
      <c r="B37" s="140" t="s">
        <v>19</v>
      </c>
      <c r="C37" s="131">
        <v>240</v>
      </c>
      <c r="D37" s="132">
        <f>C37/'[1]Dades globals'!$F$8</f>
        <v>0.06993006993006994</v>
      </c>
      <c r="E37" s="137"/>
      <c r="F37" s="131">
        <v>115</v>
      </c>
      <c r="G37" s="132">
        <f t="shared" si="2"/>
        <v>0.05544840887174542</v>
      </c>
      <c r="H37" s="138"/>
      <c r="I37" s="139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21" ht="15" customHeight="1">
      <c r="A38" s="2"/>
      <c r="B38" s="140" t="s">
        <v>40</v>
      </c>
      <c r="C38" s="131">
        <v>165</v>
      </c>
      <c r="D38" s="132">
        <f>C38/'[1]Dades globals'!$F$8</f>
        <v>0.04807692307692308</v>
      </c>
      <c r="E38" s="137"/>
      <c r="F38" s="131">
        <v>93</v>
      </c>
      <c r="G38" s="132">
        <f t="shared" si="2"/>
        <v>0.044840887174541946</v>
      </c>
      <c r="H38" s="138"/>
      <c r="I38" s="139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</row>
    <row r="39" spans="1:21" ht="15" customHeight="1">
      <c r="A39" s="2"/>
      <c r="B39" s="140" t="s">
        <v>20</v>
      </c>
      <c r="C39" s="131">
        <v>214</v>
      </c>
      <c r="D39" s="132">
        <f>C39/'[1]Dades globals'!$F$8</f>
        <v>0.06235431235431235</v>
      </c>
      <c r="E39" s="137"/>
      <c r="F39" s="131">
        <v>140</v>
      </c>
      <c r="G39" s="132">
        <f t="shared" si="2"/>
        <v>0.06750241080038573</v>
      </c>
      <c r="H39" s="138"/>
      <c r="I39" s="139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</row>
    <row r="40" spans="1:21" ht="15" customHeight="1">
      <c r="A40" s="2"/>
      <c r="B40" s="140" t="s">
        <v>88</v>
      </c>
      <c r="C40" s="131">
        <v>1170</v>
      </c>
      <c r="D40" s="132">
        <f>C40/'[1]Dades globals'!$F$8</f>
        <v>0.3409090909090909</v>
      </c>
      <c r="E40" s="137"/>
      <c r="F40" s="142" t="s">
        <v>190</v>
      </c>
      <c r="G40" s="143" t="s">
        <v>190</v>
      </c>
      <c r="H40" s="138"/>
      <c r="I40" s="139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ht="15" customHeight="1">
      <c r="A41" s="2"/>
      <c r="B41" s="140" t="s">
        <v>89</v>
      </c>
      <c r="C41" s="131">
        <v>1052</v>
      </c>
      <c r="D41" s="132">
        <f>C41/'[1]Dades globals'!$F$8</f>
        <v>0.30652680652680653</v>
      </c>
      <c r="E41" s="137"/>
      <c r="F41" s="142" t="s">
        <v>190</v>
      </c>
      <c r="G41" s="143" t="s">
        <v>190</v>
      </c>
      <c r="H41" s="138"/>
      <c r="I41" s="139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</row>
    <row r="42" spans="1:21" ht="15" customHeight="1">
      <c r="A42" s="2"/>
      <c r="B42" s="140" t="s">
        <v>6</v>
      </c>
      <c r="C42" s="131">
        <v>168</v>
      </c>
      <c r="D42" s="132">
        <f>C42/'[1]Dades globals'!$F$8</f>
        <v>0.04895104895104895</v>
      </c>
      <c r="E42" s="137"/>
      <c r="F42" s="131">
        <v>84</v>
      </c>
      <c r="G42" s="132">
        <f>F42/2074</f>
        <v>0.040501446480231434</v>
      </c>
      <c r="H42" s="138"/>
      <c r="I42" s="139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</row>
    <row r="43" spans="1:21" ht="15" customHeight="1">
      <c r="A43" s="2"/>
      <c r="B43" s="140" t="s">
        <v>3</v>
      </c>
      <c r="C43" s="131">
        <v>19</v>
      </c>
      <c r="D43" s="132">
        <f>C43/'[1]Dades globals'!$F$8</f>
        <v>0.005536130536130536</v>
      </c>
      <c r="E43" s="137"/>
      <c r="F43" s="131">
        <v>9</v>
      </c>
      <c r="G43" s="132">
        <f>F43/2074</f>
        <v>0.004339440694310511</v>
      </c>
      <c r="H43" s="138"/>
      <c r="I43" s="139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</row>
    <row r="44" spans="1:21" ht="12.75">
      <c r="A44" s="2"/>
      <c r="B44" s="89"/>
      <c r="C44" s="144"/>
      <c r="D44" s="88"/>
      <c r="E44" s="138"/>
      <c r="F44" s="138"/>
      <c r="G44" s="89"/>
      <c r="H44" s="138"/>
      <c r="I44" s="139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</row>
    <row r="45" spans="1:20" ht="12.75">
      <c r="A45" s="2"/>
      <c r="D45" s="141"/>
      <c r="E45" s="89"/>
      <c r="F45" s="89"/>
      <c r="G45" s="89"/>
      <c r="H45" s="89"/>
      <c r="I45" s="136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1:20" ht="12.75">
      <c r="A46" s="2" t="s">
        <v>47</v>
      </c>
      <c r="E46" s="89"/>
      <c r="F46" s="89"/>
      <c r="G46" s="89"/>
      <c r="H46" s="89"/>
      <c r="I46" s="136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1:20" ht="12.75">
      <c r="A47" s="2"/>
      <c r="E47" s="89"/>
      <c r="F47" s="89"/>
      <c r="G47" s="89"/>
      <c r="H47" s="89"/>
      <c r="I47" s="136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1:20" ht="12.75">
      <c r="A48" s="2"/>
      <c r="B48" s="2" t="s">
        <v>205</v>
      </c>
      <c r="E48" s="89"/>
      <c r="F48" s="89"/>
      <c r="G48" s="89"/>
      <c r="H48" s="89"/>
      <c r="I48" s="136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1:20" ht="12.75">
      <c r="A49" s="2"/>
      <c r="E49" s="89"/>
      <c r="F49" s="89"/>
      <c r="G49" s="89"/>
      <c r="H49" s="89"/>
      <c r="I49" s="136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20" ht="12.75">
      <c r="A50" s="2"/>
      <c r="B50" s="20"/>
      <c r="C50" s="72" t="s">
        <v>200</v>
      </c>
      <c r="D50" s="72"/>
      <c r="E50" s="89"/>
      <c r="F50" s="89"/>
      <c r="G50" s="89"/>
      <c r="H50" s="89"/>
      <c r="I50" s="136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1:20" ht="12.75">
      <c r="A51" s="2"/>
      <c r="B51" s="20"/>
      <c r="C51" s="77" t="s">
        <v>206</v>
      </c>
      <c r="D51" s="77" t="s">
        <v>8</v>
      </c>
      <c r="E51" s="89"/>
      <c r="F51" s="89"/>
      <c r="G51" s="89"/>
      <c r="H51" s="89"/>
      <c r="I51" s="136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1:20" ht="12.75">
      <c r="A52" s="2"/>
      <c r="B52" s="140" t="s">
        <v>91</v>
      </c>
      <c r="C52" s="145">
        <v>809</v>
      </c>
      <c r="D52" s="132">
        <f>C52/'[1]Dades globals'!$F$8</f>
        <v>0.23572261072261072</v>
      </c>
      <c r="E52" s="89"/>
      <c r="F52" s="89"/>
      <c r="G52" s="89"/>
      <c r="H52" s="89"/>
      <c r="I52" s="136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1:20" ht="12.75">
      <c r="A53" s="2"/>
      <c r="B53" s="140" t="s">
        <v>110</v>
      </c>
      <c r="C53" s="145">
        <v>1186</v>
      </c>
      <c r="D53" s="132">
        <f>C53/'[1]Dades globals'!$F$8</f>
        <v>0.34557109557109555</v>
      </c>
      <c r="E53" s="89"/>
      <c r="F53" s="89"/>
      <c r="G53" s="146"/>
      <c r="H53" s="89"/>
      <c r="I53" s="136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1:20" ht="24">
      <c r="A54" s="2"/>
      <c r="B54" s="147" t="s">
        <v>41</v>
      </c>
      <c r="C54" s="145">
        <v>381</v>
      </c>
      <c r="D54" s="132">
        <f>C54/'[1]Dades globals'!$F$8</f>
        <v>0.11101398601398602</v>
      </c>
      <c r="E54" s="148"/>
      <c r="F54" s="89"/>
      <c r="G54" s="89"/>
      <c r="H54" s="89"/>
      <c r="I54" s="136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1:20" ht="12.75">
      <c r="A55" s="2"/>
      <c r="B55" s="149" t="s">
        <v>207</v>
      </c>
      <c r="C55" s="150">
        <v>1145</v>
      </c>
      <c r="D55" s="151">
        <f>C55/'[1]Dades globals'!$F$8</f>
        <v>0.3336247086247086</v>
      </c>
      <c r="E55" s="89"/>
      <c r="F55" s="89"/>
      <c r="G55" s="89"/>
      <c r="H55" s="89"/>
      <c r="I55" s="136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1:20" ht="12.75">
      <c r="A56" s="2"/>
      <c r="E56" s="89"/>
      <c r="F56" s="89"/>
      <c r="G56" s="89"/>
      <c r="H56" s="89"/>
      <c r="I56" s="136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1:20" ht="12.75">
      <c r="A57" s="2"/>
      <c r="E57" s="89"/>
      <c r="F57" s="89"/>
      <c r="G57" s="89"/>
      <c r="H57" s="89"/>
      <c r="I57" s="136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0" ht="12.75">
      <c r="A58" s="2"/>
      <c r="B58" s="2"/>
      <c r="E58" s="138"/>
      <c r="F58" s="152"/>
      <c r="G58" s="152"/>
      <c r="H58" s="89"/>
      <c r="I58" s="136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0" ht="12.75">
      <c r="A59" s="2"/>
      <c r="B59" s="2"/>
      <c r="E59" s="138"/>
      <c r="F59" s="153"/>
      <c r="G59" s="153"/>
      <c r="H59" s="89"/>
      <c r="I59" s="136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1:20" ht="12.75">
      <c r="A60" s="2"/>
      <c r="B60" s="21"/>
      <c r="C60" s="72" t="s">
        <v>200</v>
      </c>
      <c r="D60" s="72"/>
      <c r="E60" s="83"/>
      <c r="F60" s="72" t="s">
        <v>201</v>
      </c>
      <c r="G60" s="72"/>
      <c r="H60" s="89"/>
      <c r="I60" s="136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1:20" ht="12.75">
      <c r="A61" s="2"/>
      <c r="B61" s="154" t="s">
        <v>71</v>
      </c>
      <c r="C61" s="77" t="s">
        <v>7</v>
      </c>
      <c r="D61" s="77" t="s">
        <v>70</v>
      </c>
      <c r="E61" s="126"/>
      <c r="F61" s="77" t="s">
        <v>7</v>
      </c>
      <c r="G61" s="77" t="s">
        <v>70</v>
      </c>
      <c r="H61" s="89"/>
      <c r="I61" s="136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1:20" ht="12.75">
      <c r="A62" s="2"/>
      <c r="B62" s="140" t="s">
        <v>21</v>
      </c>
      <c r="C62" s="131">
        <v>618</v>
      </c>
      <c r="D62" s="132">
        <f aca="true" t="shared" si="3" ref="D62:D68">C62/933</f>
        <v>0.662379421221865</v>
      </c>
      <c r="E62" s="137"/>
      <c r="F62" s="131">
        <v>267</v>
      </c>
      <c r="G62" s="132">
        <f aca="true" t="shared" si="4" ref="G62:G69">F62/479</f>
        <v>0.55741127348643</v>
      </c>
      <c r="H62" s="89"/>
      <c r="I62" s="136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2.75">
      <c r="A63" s="2"/>
      <c r="B63" s="140" t="s">
        <v>42</v>
      </c>
      <c r="C63" s="131">
        <v>104</v>
      </c>
      <c r="D63" s="132">
        <f t="shared" si="3"/>
        <v>0.11146838156484459</v>
      </c>
      <c r="E63" s="137"/>
      <c r="F63" s="131">
        <v>28</v>
      </c>
      <c r="G63" s="132">
        <f t="shared" si="4"/>
        <v>0.05845511482254697</v>
      </c>
      <c r="H63" s="89"/>
      <c r="I63" s="136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12.75">
      <c r="A64" s="2"/>
      <c r="B64" s="140" t="s">
        <v>22</v>
      </c>
      <c r="C64" s="131">
        <v>46</v>
      </c>
      <c r="D64" s="132">
        <f t="shared" si="3"/>
        <v>0.04930332261521972</v>
      </c>
      <c r="E64" s="137"/>
      <c r="F64" s="131">
        <v>12</v>
      </c>
      <c r="G64" s="132">
        <f t="shared" si="4"/>
        <v>0.025052192066805846</v>
      </c>
      <c r="H64" s="89"/>
      <c r="I64" s="136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1:20" ht="12.75">
      <c r="A65" s="2"/>
      <c r="B65" s="140" t="s">
        <v>23</v>
      </c>
      <c r="C65" s="131">
        <v>51</v>
      </c>
      <c r="D65" s="132">
        <f t="shared" si="3"/>
        <v>0.05466237942122187</v>
      </c>
      <c r="E65" s="137"/>
      <c r="F65" s="131">
        <v>19</v>
      </c>
      <c r="G65" s="132">
        <f t="shared" si="4"/>
        <v>0.03966597077244259</v>
      </c>
      <c r="H65" s="89"/>
      <c r="I65" s="136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1:20" ht="12.75">
      <c r="A66" s="2"/>
      <c r="B66" s="140" t="s">
        <v>24</v>
      </c>
      <c r="C66" s="131">
        <v>249</v>
      </c>
      <c r="D66" s="132">
        <f t="shared" si="3"/>
        <v>0.26688102893890675</v>
      </c>
      <c r="E66" s="137"/>
      <c r="F66" s="131">
        <v>118</v>
      </c>
      <c r="G66" s="132">
        <f t="shared" si="4"/>
        <v>0.24634655532359082</v>
      </c>
      <c r="H66" s="89"/>
      <c r="I66" s="136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1:20" ht="12.75">
      <c r="A67" s="2"/>
      <c r="B67" s="140" t="s">
        <v>25</v>
      </c>
      <c r="C67" s="131">
        <v>65</v>
      </c>
      <c r="D67" s="132">
        <f t="shared" si="3"/>
        <v>0.06966773847802786</v>
      </c>
      <c r="E67" s="83"/>
      <c r="F67" s="131">
        <v>27</v>
      </c>
      <c r="G67" s="132">
        <f t="shared" si="4"/>
        <v>0.05636743215031315</v>
      </c>
      <c r="H67" s="89"/>
      <c r="I67" s="136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1:20" ht="12.75">
      <c r="A68" s="2"/>
      <c r="B68" s="140" t="s">
        <v>3</v>
      </c>
      <c r="C68" s="131">
        <v>12</v>
      </c>
      <c r="D68" s="132">
        <f t="shared" si="3"/>
        <v>0.012861736334405145</v>
      </c>
      <c r="E68" s="83"/>
      <c r="F68" s="131">
        <v>8</v>
      </c>
      <c r="G68" s="132">
        <f t="shared" si="4"/>
        <v>0.016701461377870562</v>
      </c>
      <c r="H68" s="89"/>
      <c r="I68" s="136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1:20" ht="12.75">
      <c r="A69" s="2"/>
      <c r="B69" s="154" t="s">
        <v>26</v>
      </c>
      <c r="C69" s="155">
        <f>SUM(C62:C68)</f>
        <v>1145</v>
      </c>
      <c r="D69" s="82">
        <f>SUM(D62:D68)</f>
        <v>1.227224008574491</v>
      </c>
      <c r="E69" s="83"/>
      <c r="F69" s="155">
        <f>SUM(F62:F68)</f>
        <v>479</v>
      </c>
      <c r="G69" s="82">
        <f t="shared" si="4"/>
        <v>1</v>
      </c>
      <c r="H69" s="89"/>
      <c r="I69" s="136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1:20" ht="12.75">
      <c r="A70" s="2"/>
      <c r="E70" s="89"/>
      <c r="F70" s="89"/>
      <c r="G70" s="89"/>
      <c r="H70" s="89"/>
      <c r="I70" s="136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</row>
    <row r="71" spans="1:20" ht="12.75">
      <c r="A71" s="2"/>
      <c r="E71" s="89"/>
      <c r="F71" s="89"/>
      <c r="G71" s="89"/>
      <c r="H71" s="89"/>
      <c r="I71" s="136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</row>
    <row r="72" spans="1:21" ht="12.75">
      <c r="A72" s="2"/>
      <c r="H72" s="152"/>
      <c r="I72" s="153"/>
      <c r="J72" s="156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</row>
    <row r="73" spans="1:20" ht="15" customHeight="1">
      <c r="A73" s="2"/>
      <c r="H73" s="89"/>
      <c r="I73" s="136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1:23" ht="15" customHeight="1">
      <c r="A74" s="2"/>
      <c r="B74" s="40" t="s">
        <v>208</v>
      </c>
      <c r="C74" s="89"/>
      <c r="D74" s="89"/>
      <c r="E74" s="89"/>
      <c r="F74" s="89"/>
      <c r="G74" s="40"/>
      <c r="H74" s="89"/>
      <c r="I74" s="136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V74" s="144"/>
      <c r="W74" s="88"/>
    </row>
    <row r="75" spans="1:23" ht="15" customHeight="1">
      <c r="A75" s="2"/>
      <c r="B75" s="89"/>
      <c r="C75" s="72" t="s">
        <v>200</v>
      </c>
      <c r="D75" s="72"/>
      <c r="E75" s="89"/>
      <c r="F75" s="89"/>
      <c r="G75" s="40"/>
      <c r="H75" s="89"/>
      <c r="I75" s="136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V75" s="144"/>
      <c r="W75" s="88"/>
    </row>
    <row r="76" spans="1:23" ht="15" customHeight="1">
      <c r="A76" s="2"/>
      <c r="B76" s="89"/>
      <c r="C76" s="157" t="s">
        <v>7</v>
      </c>
      <c r="D76" s="157" t="s">
        <v>70</v>
      </c>
      <c r="E76" s="89"/>
      <c r="F76" s="89"/>
      <c r="G76" s="40"/>
      <c r="H76" s="89"/>
      <c r="I76" s="136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V76" s="144"/>
      <c r="W76" s="88"/>
    </row>
    <row r="77" spans="1:23" ht="15" customHeight="1">
      <c r="A77" s="2"/>
      <c r="B77" s="140" t="s">
        <v>92</v>
      </c>
      <c r="C77" s="145">
        <v>2996</v>
      </c>
      <c r="D77" s="132">
        <f>C77/'[1]Dades globals'!$F$8</f>
        <v>0.872960372960373</v>
      </c>
      <c r="E77" s="89"/>
      <c r="F77" s="89"/>
      <c r="G77" s="40"/>
      <c r="H77" s="89"/>
      <c r="I77" s="136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V77" s="144"/>
      <c r="W77" s="88"/>
    </row>
    <row r="78" spans="1:23" ht="24">
      <c r="A78" s="2"/>
      <c r="B78" s="147" t="s">
        <v>93</v>
      </c>
      <c r="C78" s="145">
        <v>401</v>
      </c>
      <c r="D78" s="132">
        <f>C78/'[1]Dades globals'!$F$8</f>
        <v>0.11684149184149184</v>
      </c>
      <c r="E78" s="89"/>
      <c r="F78" s="89"/>
      <c r="G78" s="40"/>
      <c r="H78" s="89"/>
      <c r="I78" s="136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V78" s="144"/>
      <c r="W78" s="88"/>
    </row>
    <row r="79" spans="1:23" ht="15" customHeight="1">
      <c r="A79" s="2"/>
      <c r="B79" s="140" t="s">
        <v>94</v>
      </c>
      <c r="C79" s="145">
        <v>959</v>
      </c>
      <c r="D79" s="132">
        <f>C79/'[1]Dades globals'!$F$8</f>
        <v>0.27942890442890445</v>
      </c>
      <c r="E79" s="89"/>
      <c r="F79" s="89"/>
      <c r="G79" s="40"/>
      <c r="H79" s="89"/>
      <c r="I79" s="136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V79" s="144"/>
      <c r="W79" s="88"/>
    </row>
    <row r="80" spans="1:23" ht="15" customHeight="1">
      <c r="A80" s="2"/>
      <c r="B80" s="140" t="s">
        <v>95</v>
      </c>
      <c r="C80" s="145">
        <v>714</v>
      </c>
      <c r="D80" s="132">
        <f>C80/'[1]Dades globals'!$F$8</f>
        <v>0.20804195804195805</v>
      </c>
      <c r="E80" s="89"/>
      <c r="F80" s="89"/>
      <c r="G80" s="40"/>
      <c r="H80" s="89"/>
      <c r="I80" s="136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V80" s="144"/>
      <c r="W80" s="88"/>
    </row>
    <row r="81" spans="1:23" ht="15" customHeight="1">
      <c r="A81" s="2"/>
      <c r="B81" s="140" t="s">
        <v>96</v>
      </c>
      <c r="C81" s="145">
        <v>217</v>
      </c>
      <c r="D81" s="132">
        <f>C81/'[1]Dades globals'!$F$8</f>
        <v>0.06322843822843822</v>
      </c>
      <c r="E81" s="89"/>
      <c r="F81" s="89"/>
      <c r="G81" s="40"/>
      <c r="H81" s="89"/>
      <c r="I81" s="136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V81" s="144"/>
      <c r="W81" s="88"/>
    </row>
    <row r="82" spans="1:23" ht="15" customHeight="1">
      <c r="A82" s="2"/>
      <c r="B82" s="140" t="s">
        <v>28</v>
      </c>
      <c r="C82" s="145">
        <v>114</v>
      </c>
      <c r="D82" s="132">
        <f>C82/'[1]Dades globals'!$F$8</f>
        <v>0.033216783216783216</v>
      </c>
      <c r="E82" s="89"/>
      <c r="F82" s="89"/>
      <c r="G82" s="40"/>
      <c r="H82" s="89"/>
      <c r="I82" s="136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V82" s="144"/>
      <c r="W82" s="88"/>
    </row>
    <row r="83" spans="1:23" ht="15" customHeight="1">
      <c r="A83" s="2"/>
      <c r="B83" s="89"/>
      <c r="C83" s="89"/>
      <c r="D83" s="89"/>
      <c r="E83" s="89"/>
      <c r="F83" s="89"/>
      <c r="G83" s="40"/>
      <c r="H83" s="89"/>
      <c r="I83" s="136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V83" s="144"/>
      <c r="W83" s="88"/>
    </row>
    <row r="84" spans="1:23" ht="15" customHeight="1">
      <c r="A84" s="2"/>
      <c r="B84" s="89"/>
      <c r="C84" s="89"/>
      <c r="D84" s="89"/>
      <c r="E84" s="89"/>
      <c r="F84" s="89"/>
      <c r="G84" s="40"/>
      <c r="H84" s="89"/>
      <c r="I84" s="136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V84" s="144"/>
      <c r="W84" s="88"/>
    </row>
    <row r="85" spans="1:23" ht="15" customHeight="1">
      <c r="A85" s="2"/>
      <c r="B85" s="40" t="s">
        <v>209</v>
      </c>
      <c r="C85" s="89"/>
      <c r="D85" s="89"/>
      <c r="E85" s="89"/>
      <c r="F85" s="89"/>
      <c r="G85" s="40"/>
      <c r="H85" s="89"/>
      <c r="I85" s="136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V85" s="144"/>
      <c r="W85" s="88"/>
    </row>
    <row r="86" spans="1:23" ht="15" customHeight="1">
      <c r="A86" s="2"/>
      <c r="B86" s="89"/>
      <c r="C86" s="72" t="s">
        <v>200</v>
      </c>
      <c r="D86" s="72"/>
      <c r="E86" s="89"/>
      <c r="F86" s="89"/>
      <c r="G86" s="40"/>
      <c r="H86" s="89"/>
      <c r="I86" s="136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V86" s="144"/>
      <c r="W86" s="88"/>
    </row>
    <row r="87" spans="1:23" ht="15" customHeight="1">
      <c r="A87" s="2"/>
      <c r="B87" s="89"/>
      <c r="C87" s="157" t="s">
        <v>7</v>
      </c>
      <c r="D87" s="157" t="s">
        <v>70</v>
      </c>
      <c r="E87" s="89"/>
      <c r="F87" s="89"/>
      <c r="G87" s="40"/>
      <c r="H87" s="89"/>
      <c r="I87" s="136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V87" s="144"/>
      <c r="W87" s="88"/>
    </row>
    <row r="88" spans="1:23" ht="15" customHeight="1">
      <c r="A88" s="2"/>
      <c r="B88" s="140" t="s">
        <v>99</v>
      </c>
      <c r="C88" s="145">
        <v>1332</v>
      </c>
      <c r="D88" s="132">
        <f>C88/'[1]Dades globals'!$F$8</f>
        <v>0.3881118881118881</v>
      </c>
      <c r="E88" s="89"/>
      <c r="F88" s="89"/>
      <c r="G88" s="40"/>
      <c r="H88" s="89"/>
      <c r="I88" s="136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V88" s="144"/>
      <c r="W88" s="88"/>
    </row>
    <row r="89" spans="1:23" ht="15" customHeight="1">
      <c r="A89" s="2"/>
      <c r="B89" s="140" t="s">
        <v>100</v>
      </c>
      <c r="C89" s="145">
        <v>1124</v>
      </c>
      <c r="D89" s="132">
        <f>C89/'[1]Dades globals'!$F$8</f>
        <v>0.3275058275058275</v>
      </c>
      <c r="E89" s="89"/>
      <c r="F89" s="89"/>
      <c r="G89" s="40"/>
      <c r="H89" s="89"/>
      <c r="I89" s="136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V89" s="144"/>
      <c r="W89" s="88"/>
    </row>
    <row r="90" spans="1:23" ht="15" customHeight="1">
      <c r="A90" s="2"/>
      <c r="B90" s="140" t="s">
        <v>101</v>
      </c>
      <c r="C90" s="145">
        <v>1462</v>
      </c>
      <c r="D90" s="132">
        <f>C90/'[1]Dades globals'!$F$8</f>
        <v>0.42599067599067597</v>
      </c>
      <c r="E90" s="89"/>
      <c r="F90" s="89"/>
      <c r="G90" s="40"/>
      <c r="H90" s="89"/>
      <c r="I90" s="136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V90" s="144"/>
      <c r="W90" s="88"/>
    </row>
    <row r="91" spans="1:23" ht="15" customHeight="1">
      <c r="A91" s="2"/>
      <c r="B91" s="140" t="s">
        <v>102</v>
      </c>
      <c r="C91" s="145">
        <v>333</v>
      </c>
      <c r="D91" s="132">
        <f>C91/'[1]Dades globals'!$F$8</f>
        <v>0.09702797202797203</v>
      </c>
      <c r="E91" s="89"/>
      <c r="F91" s="89"/>
      <c r="G91" s="40"/>
      <c r="H91" s="89"/>
      <c r="I91" s="136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V91" s="144"/>
      <c r="W91" s="88"/>
    </row>
    <row r="92" spans="1:23" ht="15" customHeight="1">
      <c r="A92" s="2"/>
      <c r="B92" s="140" t="s">
        <v>28</v>
      </c>
      <c r="C92" s="145">
        <v>337</v>
      </c>
      <c r="D92" s="132">
        <f>C92/'[1]Dades globals'!$F$8</f>
        <v>0.0981934731934732</v>
      </c>
      <c r="E92" s="89"/>
      <c r="F92" s="89"/>
      <c r="G92" s="40"/>
      <c r="H92" s="89"/>
      <c r="I92" s="136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V92" s="144"/>
      <c r="W92" s="88"/>
    </row>
    <row r="93" spans="1:23" ht="15" customHeight="1">
      <c r="A93" s="2"/>
      <c r="B93" s="89"/>
      <c r="C93" s="89"/>
      <c r="D93" s="89"/>
      <c r="E93" s="89"/>
      <c r="F93" s="89"/>
      <c r="G93" s="40"/>
      <c r="H93" s="89"/>
      <c r="I93" s="136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V93" s="144"/>
      <c r="W93" s="88"/>
    </row>
    <row r="94" spans="1:23" ht="15" customHeight="1">
      <c r="A94" s="2"/>
      <c r="B94" s="89"/>
      <c r="C94" s="89"/>
      <c r="D94" s="89"/>
      <c r="E94" s="89"/>
      <c r="F94" s="89"/>
      <c r="G94" s="40"/>
      <c r="H94" s="89"/>
      <c r="I94" s="136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V94" s="144"/>
      <c r="W94" s="88"/>
    </row>
    <row r="95" spans="1:23" ht="15" customHeight="1">
      <c r="A95" s="2" t="s">
        <v>103</v>
      </c>
      <c r="B95" s="89"/>
      <c r="C95" s="89"/>
      <c r="D95" s="89"/>
      <c r="E95" s="89"/>
      <c r="F95" s="89"/>
      <c r="G95" s="40"/>
      <c r="H95" s="89"/>
      <c r="I95" s="136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V95" s="144"/>
      <c r="W95" s="88"/>
    </row>
    <row r="96" spans="1:23" ht="15" customHeight="1">
      <c r="A96" s="2"/>
      <c r="B96" s="89"/>
      <c r="C96" s="89"/>
      <c r="D96" s="89"/>
      <c r="E96" s="89"/>
      <c r="F96" s="89"/>
      <c r="G96" s="40"/>
      <c r="H96" s="89"/>
      <c r="I96" s="136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V96" s="144"/>
      <c r="W96" s="88"/>
    </row>
    <row r="97" spans="1:23" ht="15" customHeight="1">
      <c r="A97" s="2"/>
      <c r="B97" s="40" t="s">
        <v>210</v>
      </c>
      <c r="C97" s="89"/>
      <c r="D97" s="89"/>
      <c r="E97" s="89"/>
      <c r="F97" s="89"/>
      <c r="G97" s="40"/>
      <c r="H97" s="89"/>
      <c r="I97" s="136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V97" s="144"/>
      <c r="W97" s="88"/>
    </row>
    <row r="98" spans="1:23" ht="15" customHeight="1">
      <c r="A98" s="2"/>
      <c r="B98" s="89"/>
      <c r="C98" s="89"/>
      <c r="D98" s="89"/>
      <c r="E98" s="89"/>
      <c r="F98" s="89"/>
      <c r="G98" s="40"/>
      <c r="H98" s="89"/>
      <c r="I98" s="136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V98" s="144"/>
      <c r="W98" s="88"/>
    </row>
    <row r="99" spans="1:23" ht="15" customHeight="1">
      <c r="A99" s="2"/>
      <c r="B99" s="89"/>
      <c r="C99" s="72" t="s">
        <v>200</v>
      </c>
      <c r="D99" s="72"/>
      <c r="E99" s="89"/>
      <c r="F99" s="89"/>
      <c r="G99" s="40"/>
      <c r="H99" s="89"/>
      <c r="I99" s="136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V99" s="144"/>
      <c r="W99" s="88"/>
    </row>
    <row r="100" spans="1:23" ht="15" customHeight="1">
      <c r="A100" s="2"/>
      <c r="B100" s="89"/>
      <c r="C100" s="157" t="s">
        <v>7</v>
      </c>
      <c r="D100" s="157" t="s">
        <v>70</v>
      </c>
      <c r="E100" s="89"/>
      <c r="F100" s="89"/>
      <c r="G100" s="40"/>
      <c r="H100" s="89"/>
      <c r="I100" s="136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V100" s="144"/>
      <c r="W100" s="88"/>
    </row>
    <row r="101" spans="1:23" ht="15" customHeight="1">
      <c r="A101" s="2"/>
      <c r="B101" s="140" t="s">
        <v>105</v>
      </c>
      <c r="C101" s="145">
        <v>2041</v>
      </c>
      <c r="D101" s="132">
        <f>C101/'[1]Dades globals'!$F$8</f>
        <v>0.5946969696969697</v>
      </c>
      <c r="E101" s="89"/>
      <c r="F101" s="89"/>
      <c r="G101" s="40"/>
      <c r="H101" s="89"/>
      <c r="I101" s="136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V101" s="144"/>
      <c r="W101" s="88"/>
    </row>
    <row r="102" spans="1:23" ht="15" customHeight="1">
      <c r="A102" s="2"/>
      <c r="B102" s="140" t="s">
        <v>106</v>
      </c>
      <c r="C102" s="145">
        <v>1170</v>
      </c>
      <c r="D102" s="132">
        <f>C102/'[1]Dades globals'!$F$8</f>
        <v>0.3409090909090909</v>
      </c>
      <c r="E102" s="89"/>
      <c r="F102" s="89"/>
      <c r="G102" s="40"/>
      <c r="H102" s="89"/>
      <c r="I102" s="136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V102" s="144"/>
      <c r="W102" s="88"/>
    </row>
    <row r="103" spans="1:23" ht="15" customHeight="1">
      <c r="A103" s="2"/>
      <c r="B103" s="140" t="s">
        <v>211</v>
      </c>
      <c r="C103" s="145">
        <v>513</v>
      </c>
      <c r="D103" s="132">
        <f>C103/'[1]Dades globals'!$F$8</f>
        <v>0.14947552447552448</v>
      </c>
      <c r="E103" s="89"/>
      <c r="F103" s="89"/>
      <c r="G103" s="40"/>
      <c r="H103" s="89"/>
      <c r="I103" s="136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V103" s="144"/>
      <c r="W103" s="88"/>
    </row>
    <row r="104" spans="1:23" ht="15" customHeight="1">
      <c r="A104" s="2"/>
      <c r="B104" s="140" t="s">
        <v>107</v>
      </c>
      <c r="C104" s="145">
        <v>591</v>
      </c>
      <c r="D104" s="132">
        <f>C104/'[1]Dades globals'!$F$8</f>
        <v>0.17220279720279721</v>
      </c>
      <c r="E104" s="89"/>
      <c r="F104" s="89"/>
      <c r="G104" s="40"/>
      <c r="H104" s="89"/>
      <c r="I104" s="136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V104" s="144"/>
      <c r="W104" s="88"/>
    </row>
    <row r="105" spans="1:23" ht="15" customHeight="1">
      <c r="A105" s="2"/>
      <c r="B105" s="140" t="s">
        <v>28</v>
      </c>
      <c r="C105" s="145">
        <v>77</v>
      </c>
      <c r="D105" s="132">
        <f>C105/'[1]Dades globals'!$F$8</f>
        <v>0.022435897435897436</v>
      </c>
      <c r="E105" s="89"/>
      <c r="F105" s="89"/>
      <c r="G105" s="40"/>
      <c r="H105" s="89"/>
      <c r="I105" s="136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V105" s="144"/>
      <c r="W105" s="88"/>
    </row>
    <row r="106" spans="1:23" ht="15" customHeight="1">
      <c r="A106" s="2"/>
      <c r="B106" s="89"/>
      <c r="C106" s="89"/>
      <c r="D106" s="89"/>
      <c r="E106" s="89"/>
      <c r="F106" s="89"/>
      <c r="G106" s="40"/>
      <c r="H106" s="89"/>
      <c r="I106" s="136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V106" s="144"/>
      <c r="W106" s="88"/>
    </row>
    <row r="107" spans="1:23" ht="15" customHeight="1">
      <c r="A107" s="2"/>
      <c r="B107" s="89"/>
      <c r="C107" s="89"/>
      <c r="D107" s="89"/>
      <c r="E107" s="89"/>
      <c r="F107" s="89"/>
      <c r="G107" s="40"/>
      <c r="H107" s="89"/>
      <c r="I107" s="136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V107" s="144"/>
      <c r="W107" s="88"/>
    </row>
    <row r="108" spans="1:23" ht="15" customHeight="1">
      <c r="A108" s="2"/>
      <c r="B108" s="40" t="s">
        <v>108</v>
      </c>
      <c r="C108" s="89"/>
      <c r="D108" s="89"/>
      <c r="E108" s="89"/>
      <c r="F108" s="89"/>
      <c r="G108" s="40"/>
      <c r="H108" s="89"/>
      <c r="I108" s="136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V108" s="144"/>
      <c r="W108" s="88"/>
    </row>
    <row r="109" spans="1:23" ht="15" customHeight="1">
      <c r="A109" s="2"/>
      <c r="B109" s="89"/>
      <c r="C109" s="72" t="s">
        <v>200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89"/>
      <c r="N109" s="89"/>
      <c r="O109" s="89"/>
      <c r="P109" s="89"/>
      <c r="Q109" s="89"/>
      <c r="R109" s="89"/>
      <c r="S109" s="89"/>
      <c r="T109" s="89"/>
      <c r="V109" s="144"/>
      <c r="W109" s="88"/>
    </row>
    <row r="110" spans="1:23" ht="24">
      <c r="A110" s="2"/>
      <c r="B110" s="89"/>
      <c r="C110" s="158" t="s">
        <v>212</v>
      </c>
      <c r="D110" s="77">
        <v>2</v>
      </c>
      <c r="E110" s="158">
        <v>3</v>
      </c>
      <c r="F110" s="158">
        <v>4</v>
      </c>
      <c r="G110" s="158">
        <v>5</v>
      </c>
      <c r="H110" s="158">
        <v>6</v>
      </c>
      <c r="I110" s="158" t="s">
        <v>213</v>
      </c>
      <c r="J110" s="158" t="s">
        <v>28</v>
      </c>
      <c r="K110" s="158" t="s">
        <v>27</v>
      </c>
      <c r="L110" s="158" t="s">
        <v>214</v>
      </c>
      <c r="M110" s="89"/>
      <c r="N110" s="89"/>
      <c r="O110" s="89"/>
      <c r="P110" s="89"/>
      <c r="Q110" s="89"/>
      <c r="R110" s="89"/>
      <c r="S110" s="89"/>
      <c r="T110" s="89"/>
      <c r="V110" s="144"/>
      <c r="W110" s="88"/>
    </row>
    <row r="111" spans="1:23" ht="15" customHeight="1">
      <c r="A111" s="2"/>
      <c r="B111" s="89"/>
      <c r="C111" s="159">
        <v>83</v>
      </c>
      <c r="D111" s="159">
        <v>145</v>
      </c>
      <c r="E111" s="159">
        <v>295</v>
      </c>
      <c r="F111" s="159">
        <v>508</v>
      </c>
      <c r="G111" s="159">
        <v>913</v>
      </c>
      <c r="H111" s="159">
        <v>872</v>
      </c>
      <c r="I111" s="159">
        <v>381</v>
      </c>
      <c r="J111" s="159">
        <v>235</v>
      </c>
      <c r="K111" s="159">
        <v>4.93</v>
      </c>
      <c r="L111" s="159">
        <v>1.45</v>
      </c>
      <c r="M111" s="89"/>
      <c r="N111" s="89"/>
      <c r="O111" s="89"/>
      <c r="P111" s="89"/>
      <c r="Q111" s="89"/>
      <c r="R111" s="89"/>
      <c r="S111" s="89"/>
      <c r="T111" s="89"/>
      <c r="V111" s="144"/>
      <c r="W111" s="88"/>
    </row>
    <row r="112" spans="1:23" ht="15" customHeight="1">
      <c r="A112" s="2"/>
      <c r="B112" s="89"/>
      <c r="C112" s="89"/>
      <c r="D112" s="89"/>
      <c r="E112" s="89"/>
      <c r="F112" s="89"/>
      <c r="G112" s="40"/>
      <c r="H112" s="89"/>
      <c r="I112" s="136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V112" s="144"/>
      <c r="W112" s="88"/>
    </row>
    <row r="113" spans="1:23" ht="15" customHeight="1">
      <c r="A113" s="2"/>
      <c r="B113" s="89"/>
      <c r="C113" s="89"/>
      <c r="D113" s="89"/>
      <c r="E113" s="89"/>
      <c r="F113" s="89"/>
      <c r="G113" s="40"/>
      <c r="H113" s="89"/>
      <c r="I113" s="136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V113" s="144"/>
      <c r="W113" s="88"/>
    </row>
    <row r="114" spans="1:23" ht="15" customHeight="1">
      <c r="A114" s="92" t="s">
        <v>73</v>
      </c>
      <c r="B114" s="89"/>
      <c r="C114" s="89"/>
      <c r="D114" s="89"/>
      <c r="E114" s="89"/>
      <c r="F114" s="89"/>
      <c r="G114" s="40"/>
      <c r="H114" s="89"/>
      <c r="I114" s="136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V114" s="144"/>
      <c r="W114" s="88"/>
    </row>
    <row r="115" spans="1:23" ht="15" customHeight="1">
      <c r="A115" s="92" t="s">
        <v>72</v>
      </c>
      <c r="B115" s="89"/>
      <c r="C115" s="89"/>
      <c r="D115" s="89"/>
      <c r="E115" s="89"/>
      <c r="F115" s="89"/>
      <c r="G115" s="40"/>
      <c r="H115" s="89"/>
      <c r="I115" s="136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V115" s="144"/>
      <c r="W115" s="88"/>
    </row>
    <row r="116" spans="1:23" ht="15" customHeight="1">
      <c r="A116" s="91"/>
      <c r="B116" s="89"/>
      <c r="C116" s="89"/>
      <c r="D116" s="89"/>
      <c r="E116" s="89"/>
      <c r="F116" s="89"/>
      <c r="G116" s="40"/>
      <c r="H116" s="89"/>
      <c r="I116" s="136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V116" s="144"/>
      <c r="W116" s="88"/>
    </row>
    <row r="117" spans="1:23" ht="15" customHeight="1">
      <c r="A117" s="91"/>
      <c r="B117" s="89"/>
      <c r="C117" s="89"/>
      <c r="D117" s="89"/>
      <c r="E117" s="89"/>
      <c r="F117" s="89"/>
      <c r="G117" s="40"/>
      <c r="H117" s="89"/>
      <c r="I117" s="136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V117" s="144"/>
      <c r="W117" s="88"/>
    </row>
    <row r="118" spans="1:23" ht="15" customHeight="1">
      <c r="A118" s="91"/>
      <c r="B118" s="89"/>
      <c r="C118" s="89"/>
      <c r="D118" s="89"/>
      <c r="E118" s="89"/>
      <c r="F118" s="89"/>
      <c r="G118" s="40"/>
      <c r="H118" s="89"/>
      <c r="I118" s="136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V118" s="144"/>
      <c r="W118" s="88"/>
    </row>
    <row r="119" spans="1:23" ht="15" customHeight="1">
      <c r="A119" s="91"/>
      <c r="B119" s="89"/>
      <c r="C119" s="89"/>
      <c r="D119" s="89"/>
      <c r="E119" s="89"/>
      <c r="F119" s="89"/>
      <c r="G119" s="40"/>
      <c r="H119" s="89"/>
      <c r="I119" s="136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V119" s="144"/>
      <c r="W119" s="88"/>
    </row>
  </sheetData>
  <mergeCells count="14">
    <mergeCell ref="C99:D99"/>
    <mergeCell ref="C109:L109"/>
    <mergeCell ref="F6:G6"/>
    <mergeCell ref="F19:G19"/>
    <mergeCell ref="F30:G30"/>
    <mergeCell ref="F60:G60"/>
    <mergeCell ref="A1:H1"/>
    <mergeCell ref="C50:D50"/>
    <mergeCell ref="C75:D75"/>
    <mergeCell ref="C86:D86"/>
    <mergeCell ref="C6:D6"/>
    <mergeCell ref="C19:D19"/>
    <mergeCell ref="C30:D30"/>
    <mergeCell ref="C60:D60"/>
  </mergeCells>
  <printOptions/>
  <pageMargins left="0.7480314960629921" right="0.31496062992125984" top="0.6299212598425197" bottom="0.5511811023622047" header="0" footer="0"/>
  <pageSetup fitToHeight="3" horizontalDpi="600" verticalDpi="600" orientation="portrait" paperSize="9" scale="45" r:id="rId2"/>
  <headerFooter alignWithMargins="0">
    <oddFooter>&amp;R&amp;A -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1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132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133</v>
      </c>
      <c r="C8" s="9">
        <v>12</v>
      </c>
      <c r="D8" s="9">
        <v>12</v>
      </c>
      <c r="E8" s="10">
        <v>0</v>
      </c>
      <c r="F8" s="11">
        <f>SUM(C8:E8)</f>
        <v>24</v>
      </c>
      <c r="G8" s="12"/>
      <c r="H8" s="10">
        <v>18</v>
      </c>
      <c r="I8" s="10">
        <v>2</v>
      </c>
      <c r="J8" s="10">
        <v>2</v>
      </c>
      <c r="K8" s="10">
        <v>5</v>
      </c>
      <c r="L8" s="10">
        <v>1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134</v>
      </c>
      <c r="C9" s="9">
        <v>8</v>
      </c>
      <c r="D9" s="9">
        <v>4</v>
      </c>
      <c r="E9" s="10">
        <v>1</v>
      </c>
      <c r="F9" s="11">
        <f>SUM(C9:E9)</f>
        <v>13</v>
      </c>
      <c r="G9" s="12"/>
      <c r="H9" s="10">
        <v>10</v>
      </c>
      <c r="I9" s="10">
        <v>1</v>
      </c>
      <c r="J9" s="10">
        <v>3</v>
      </c>
      <c r="K9" s="10">
        <v>1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42" t="s">
        <v>135</v>
      </c>
      <c r="C10" s="9">
        <v>17</v>
      </c>
      <c r="D10" s="9">
        <v>7</v>
      </c>
      <c r="E10" s="10">
        <v>0</v>
      </c>
      <c r="F10" s="11">
        <f>SUM(C10:E10)</f>
        <v>24</v>
      </c>
      <c r="G10" s="12"/>
      <c r="H10" s="10">
        <v>12</v>
      </c>
      <c r="I10" s="10">
        <v>4</v>
      </c>
      <c r="J10" s="10">
        <v>7</v>
      </c>
      <c r="K10" s="10">
        <v>2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13" t="s">
        <v>3</v>
      </c>
      <c r="C11" s="9">
        <v>1</v>
      </c>
      <c r="D11" s="9">
        <v>5</v>
      </c>
      <c r="E11" s="10">
        <v>0</v>
      </c>
      <c r="F11" s="11">
        <f>SUM(C11:E11)</f>
        <v>6</v>
      </c>
      <c r="G11" s="12"/>
      <c r="H11" s="10">
        <v>2</v>
      </c>
      <c r="I11" s="10">
        <v>1</v>
      </c>
      <c r="J11" s="10">
        <v>1</v>
      </c>
      <c r="K11" s="10">
        <v>3</v>
      </c>
      <c r="L11" s="10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14" t="s">
        <v>4</v>
      </c>
      <c r="C12" s="15">
        <f>SUM(C8:C11)</f>
        <v>38</v>
      </c>
      <c r="D12" s="15">
        <f>SUM(D8:D11)</f>
        <v>28</v>
      </c>
      <c r="E12" s="16">
        <f>SUM(E8:E11)</f>
        <v>1</v>
      </c>
      <c r="F12" s="15">
        <f>SUM(F8:F11)</f>
        <v>67</v>
      </c>
      <c r="G12" s="17"/>
      <c r="H12" s="16">
        <f>SUM(H8:H11)</f>
        <v>42</v>
      </c>
      <c r="I12" s="16">
        <f>SUM(I8:I11)</f>
        <v>8</v>
      </c>
      <c r="J12" s="16">
        <f>SUM(J8:J11)</f>
        <v>13</v>
      </c>
      <c r="K12" s="16">
        <f>SUM(K8:K11)</f>
        <v>11</v>
      </c>
      <c r="L12" s="16">
        <f>SUM(L8:L11)</f>
        <v>1</v>
      </c>
      <c r="M12" s="6"/>
      <c r="P12" s="3"/>
      <c r="Q12" s="3"/>
      <c r="R12" s="3"/>
      <c r="S12" s="3"/>
      <c r="T12" s="3"/>
    </row>
    <row r="13" spans="5:6" ht="12.75">
      <c r="E13" s="18"/>
      <c r="F13" s="18"/>
    </row>
    <row r="14" spans="8:15" ht="12.75">
      <c r="H14" s="19"/>
      <c r="N14" s="20"/>
      <c r="O14" s="20"/>
    </row>
    <row r="15" spans="2:9" ht="12.75">
      <c r="B15" s="2" t="s">
        <v>44</v>
      </c>
      <c r="H15" s="21" t="s">
        <v>36</v>
      </c>
      <c r="I15" s="20"/>
    </row>
    <row r="16" spans="2:9" ht="12.75">
      <c r="B16" s="2"/>
      <c r="H16" s="20"/>
      <c r="I16" s="20"/>
    </row>
    <row r="17" spans="2:9" ht="15" customHeight="1">
      <c r="B17" s="2"/>
      <c r="C17" s="50" t="s">
        <v>7</v>
      </c>
      <c r="D17" s="50" t="s">
        <v>70</v>
      </c>
      <c r="H17" s="20" t="s">
        <v>30</v>
      </c>
      <c r="I17" s="20" t="s">
        <v>32</v>
      </c>
    </row>
    <row r="18" spans="2:9" ht="15" customHeight="1">
      <c r="B18" s="22" t="s">
        <v>37</v>
      </c>
      <c r="C18" s="23">
        <v>43</v>
      </c>
      <c r="D18" s="24">
        <f>(C18/$F$12)</f>
        <v>0.6417910447761194</v>
      </c>
      <c r="H18" s="20" t="s">
        <v>33</v>
      </c>
      <c r="I18" s="20" t="s">
        <v>34</v>
      </c>
    </row>
    <row r="19" spans="2:9" ht="15" customHeight="1">
      <c r="B19" s="22" t="s">
        <v>9</v>
      </c>
      <c r="C19" s="23">
        <v>17</v>
      </c>
      <c r="D19" s="24">
        <f aca="true" t="shared" si="0" ref="D19:D25">(C19/$F$12)</f>
        <v>0.2537313432835821</v>
      </c>
      <c r="H19" s="20" t="s">
        <v>5</v>
      </c>
      <c r="I19" s="20" t="s">
        <v>35</v>
      </c>
    </row>
    <row r="20" spans="2:4" ht="15" customHeight="1">
      <c r="B20" s="22" t="s">
        <v>10</v>
      </c>
      <c r="C20" s="23">
        <v>15</v>
      </c>
      <c r="D20" s="24">
        <f t="shared" si="0"/>
        <v>0.22388059701492538</v>
      </c>
    </row>
    <row r="21" spans="2:8" ht="15" customHeight="1">
      <c r="B21" s="22" t="s">
        <v>13</v>
      </c>
      <c r="C21" s="25">
        <v>9</v>
      </c>
      <c r="D21" s="24">
        <f t="shared" si="0"/>
        <v>0.13432835820895522</v>
      </c>
      <c r="H21" s="19"/>
    </row>
    <row r="22" spans="2:11" ht="15" customHeight="1">
      <c r="B22" s="22" t="s">
        <v>11</v>
      </c>
      <c r="C22" s="23">
        <v>2</v>
      </c>
      <c r="D22" s="24">
        <f t="shared" si="0"/>
        <v>0.029850746268656716</v>
      </c>
      <c r="F22" s="26"/>
      <c r="G22" s="26"/>
      <c r="H22" s="26"/>
      <c r="I22" s="26"/>
      <c r="J22" s="26"/>
      <c r="K22" s="55"/>
    </row>
    <row r="23" spans="2:11" ht="15" customHeight="1">
      <c r="B23" s="22" t="s">
        <v>12</v>
      </c>
      <c r="C23" s="23">
        <v>7</v>
      </c>
      <c r="D23" s="24">
        <f t="shared" si="0"/>
        <v>0.1044776119402985</v>
      </c>
      <c r="F23" s="26"/>
      <c r="G23" s="26"/>
      <c r="H23" s="27"/>
      <c r="I23" s="27"/>
      <c r="J23" s="27"/>
      <c r="K23" s="55"/>
    </row>
    <row r="24" spans="2:11" ht="15" customHeight="1">
      <c r="B24" s="28" t="s">
        <v>6</v>
      </c>
      <c r="C24" s="23">
        <v>6</v>
      </c>
      <c r="D24" s="24">
        <f t="shared" si="0"/>
        <v>0.08955223880597014</v>
      </c>
      <c r="F24" s="26"/>
      <c r="G24" s="29"/>
      <c r="H24" s="30"/>
      <c r="I24" s="30"/>
      <c r="J24" s="30"/>
      <c r="K24" s="30"/>
    </row>
    <row r="25" spans="2:11" ht="15" customHeight="1">
      <c r="B25" s="22" t="s">
        <v>3</v>
      </c>
      <c r="C25" s="25">
        <v>2</v>
      </c>
      <c r="D25" s="24">
        <f t="shared" si="0"/>
        <v>0.029850746268656716</v>
      </c>
      <c r="F25" s="26"/>
      <c r="G25" s="29"/>
      <c r="H25" s="30"/>
      <c r="I25" s="30"/>
      <c r="J25" s="30"/>
      <c r="K25" s="30"/>
    </row>
    <row r="26" spans="2:11" ht="12.75">
      <c r="B26" s="19"/>
      <c r="D26" s="31"/>
      <c r="F26" s="56"/>
      <c r="G26" s="56"/>
      <c r="H26" s="30"/>
      <c r="I26" s="30"/>
      <c r="J26" s="30"/>
      <c r="K26" s="30"/>
    </row>
    <row r="27" spans="2:4" ht="12.75">
      <c r="B27" s="2"/>
      <c r="D27" s="31"/>
    </row>
    <row r="28" spans="2:4" ht="12.75">
      <c r="B28" s="2" t="s">
        <v>45</v>
      </c>
      <c r="D28" s="31"/>
    </row>
    <row r="29" spans="2:4" ht="12.75">
      <c r="B29" s="2"/>
      <c r="D29" s="31"/>
    </row>
    <row r="30" spans="2:4" ht="15" customHeight="1">
      <c r="B30" s="2"/>
      <c r="C30" s="49" t="s">
        <v>7</v>
      </c>
      <c r="D30" s="49" t="s">
        <v>70</v>
      </c>
    </row>
    <row r="31" spans="2:4" ht="15" customHeight="1">
      <c r="B31" s="22" t="s">
        <v>38</v>
      </c>
      <c r="C31" s="23">
        <v>9</v>
      </c>
      <c r="D31" s="24">
        <f aca="true" t="shared" si="1" ref="D31:D36">(C31/$F$12)</f>
        <v>0.13432835820895522</v>
      </c>
    </row>
    <row r="32" spans="2:4" ht="15" customHeight="1">
      <c r="B32" s="22" t="s">
        <v>14</v>
      </c>
      <c r="C32" s="23">
        <v>10</v>
      </c>
      <c r="D32" s="24">
        <f t="shared" si="1"/>
        <v>0.14925373134328357</v>
      </c>
    </row>
    <row r="33" spans="2:4" ht="15" customHeight="1">
      <c r="B33" s="22" t="s">
        <v>112</v>
      </c>
      <c r="C33" s="23">
        <v>33</v>
      </c>
      <c r="D33" s="24">
        <f t="shared" si="1"/>
        <v>0.4925373134328358</v>
      </c>
    </row>
    <row r="34" spans="2:8" ht="15" customHeight="1">
      <c r="B34" s="22" t="s">
        <v>15</v>
      </c>
      <c r="C34" s="23">
        <v>6</v>
      </c>
      <c r="D34" s="24">
        <f t="shared" si="1"/>
        <v>0.08955223880597014</v>
      </c>
      <c r="H34" s="1" t="s">
        <v>115</v>
      </c>
    </row>
    <row r="35" spans="2:4" ht="15" customHeight="1">
      <c r="B35" s="28" t="s">
        <v>6</v>
      </c>
      <c r="C35" s="23">
        <v>14</v>
      </c>
      <c r="D35" s="24">
        <f t="shared" si="1"/>
        <v>0.208955223880597</v>
      </c>
    </row>
    <row r="36" spans="2:4" ht="15" customHeight="1">
      <c r="B36" s="22" t="s">
        <v>3</v>
      </c>
      <c r="C36" s="25">
        <v>0</v>
      </c>
      <c r="D36" s="24">
        <f t="shared" si="1"/>
        <v>0</v>
      </c>
    </row>
    <row r="37" spans="2:4" ht="12.75">
      <c r="B37" s="19"/>
      <c r="C37" s="1"/>
      <c r="D37" s="32"/>
    </row>
    <row r="38" ht="12.75">
      <c r="B38" s="2"/>
    </row>
    <row r="39" ht="12.75">
      <c r="B39" s="2" t="s">
        <v>46</v>
      </c>
    </row>
    <row r="40" ht="12.75">
      <c r="B40" s="2"/>
    </row>
    <row r="41" spans="2:4" ht="15" customHeight="1">
      <c r="B41" s="2"/>
      <c r="C41" s="49" t="s">
        <v>7</v>
      </c>
      <c r="D41" s="49" t="s">
        <v>70</v>
      </c>
    </row>
    <row r="42" spans="2:16" ht="15" customHeight="1">
      <c r="B42" s="22" t="s">
        <v>16</v>
      </c>
      <c r="C42" s="23">
        <v>12</v>
      </c>
      <c r="D42" s="24">
        <f aca="true" t="shared" si="2" ref="D42:D53">(C42/$F$12)</f>
        <v>0.1791044776119403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4" ht="15" customHeight="1">
      <c r="B43" s="22" t="s">
        <v>113</v>
      </c>
      <c r="C43" s="23">
        <v>31</v>
      </c>
      <c r="D43" s="24">
        <f t="shared" si="2"/>
        <v>0.4626865671641791</v>
      </c>
    </row>
    <row r="44" spans="2:4" ht="15" customHeight="1">
      <c r="B44" s="22" t="s">
        <v>17</v>
      </c>
      <c r="C44" s="23">
        <v>7</v>
      </c>
      <c r="D44" s="24">
        <f t="shared" si="2"/>
        <v>0.1044776119402985</v>
      </c>
    </row>
    <row r="45" spans="2:4" ht="15" customHeight="1">
      <c r="B45" s="22" t="s">
        <v>18</v>
      </c>
      <c r="C45" s="25">
        <v>17</v>
      </c>
      <c r="D45" s="24">
        <f t="shared" si="2"/>
        <v>0.2537313432835821</v>
      </c>
    </row>
    <row r="46" spans="2:4" ht="15" customHeight="1">
      <c r="B46" s="22" t="s">
        <v>39</v>
      </c>
      <c r="C46" s="23">
        <v>13</v>
      </c>
      <c r="D46" s="24">
        <f t="shared" si="2"/>
        <v>0.19402985074626866</v>
      </c>
    </row>
    <row r="47" spans="2:4" ht="15" customHeight="1">
      <c r="B47" s="22" t="s">
        <v>19</v>
      </c>
      <c r="C47" s="23">
        <v>4</v>
      </c>
      <c r="D47" s="24">
        <f t="shared" si="2"/>
        <v>0.05970149253731343</v>
      </c>
    </row>
    <row r="48" spans="2:4" ht="15" customHeight="1">
      <c r="B48" s="22" t="s">
        <v>40</v>
      </c>
      <c r="C48" s="23">
        <v>2</v>
      </c>
      <c r="D48" s="24">
        <f t="shared" si="2"/>
        <v>0.029850746268656716</v>
      </c>
    </row>
    <row r="49" spans="2:4" ht="15" customHeight="1">
      <c r="B49" s="22" t="s">
        <v>20</v>
      </c>
      <c r="C49" s="23">
        <v>6</v>
      </c>
      <c r="D49" s="24">
        <f t="shared" si="2"/>
        <v>0.08955223880597014</v>
      </c>
    </row>
    <row r="50" spans="2:4" ht="15" customHeight="1">
      <c r="B50" s="22" t="s">
        <v>88</v>
      </c>
      <c r="C50" s="23">
        <v>25</v>
      </c>
      <c r="D50" s="24">
        <f t="shared" si="2"/>
        <v>0.373134328358209</v>
      </c>
    </row>
    <row r="51" spans="2:4" ht="15" customHeight="1">
      <c r="B51" s="22" t="s">
        <v>89</v>
      </c>
      <c r="C51" s="23">
        <v>6</v>
      </c>
      <c r="D51" s="24">
        <f t="shared" si="2"/>
        <v>0.08955223880597014</v>
      </c>
    </row>
    <row r="52" spans="2:4" ht="15" customHeight="1">
      <c r="B52" s="22" t="s">
        <v>6</v>
      </c>
      <c r="C52" s="23">
        <v>5</v>
      </c>
      <c r="D52" s="24">
        <f t="shared" si="2"/>
        <v>0.07462686567164178</v>
      </c>
    </row>
    <row r="53" spans="2:4" ht="15" customHeight="1">
      <c r="B53" s="22" t="s">
        <v>3</v>
      </c>
      <c r="C53" s="25">
        <v>1</v>
      </c>
      <c r="D53" s="24">
        <f t="shared" si="2"/>
        <v>0.014925373134328358</v>
      </c>
    </row>
    <row r="54" spans="2:4" ht="12.75">
      <c r="B54" s="18"/>
      <c r="C54" s="18"/>
      <c r="D54" s="34"/>
    </row>
    <row r="55" spans="2:4" ht="12.75">
      <c r="B55" s="35"/>
      <c r="C55" s="18"/>
      <c r="D55" s="34"/>
    </row>
    <row r="56" ht="12.75">
      <c r="B56" s="2" t="s">
        <v>47</v>
      </c>
    </row>
    <row r="57" ht="12.75">
      <c r="B57" s="2"/>
    </row>
    <row r="58" ht="12.75">
      <c r="B58" s="2" t="s">
        <v>90</v>
      </c>
    </row>
    <row r="59" ht="12.75">
      <c r="B59" s="2"/>
    </row>
    <row r="60" spans="2:4" ht="15" customHeight="1">
      <c r="B60" s="2"/>
      <c r="C60" s="49" t="s">
        <v>7</v>
      </c>
      <c r="D60" s="49" t="s">
        <v>70</v>
      </c>
    </row>
    <row r="61" spans="2:4" ht="15" customHeight="1">
      <c r="B61" s="22" t="s">
        <v>91</v>
      </c>
      <c r="C61" s="23">
        <v>12</v>
      </c>
      <c r="D61" s="24">
        <f>(C61/$F$12)</f>
        <v>0.1791044776119403</v>
      </c>
    </row>
    <row r="62" spans="2:4" ht="15" customHeight="1">
      <c r="B62" s="22" t="s">
        <v>110</v>
      </c>
      <c r="C62" s="23">
        <v>22</v>
      </c>
      <c r="D62" s="24">
        <f>(C62/$F$12)</f>
        <v>0.3283582089552239</v>
      </c>
    </row>
    <row r="63" spans="2:4" ht="25.5">
      <c r="B63" s="43" t="s">
        <v>41</v>
      </c>
      <c r="C63" s="23">
        <v>9</v>
      </c>
      <c r="D63" s="24">
        <f>(C63/$F$12)</f>
        <v>0.13432835820895522</v>
      </c>
    </row>
    <row r="64" spans="2:4" ht="15" customHeight="1">
      <c r="B64" s="28" t="s">
        <v>109</v>
      </c>
      <c r="C64" s="23">
        <v>23</v>
      </c>
      <c r="D64" s="24">
        <f>(C64/$F$12)</f>
        <v>0.34328358208955223</v>
      </c>
    </row>
    <row r="65" spans="2:4" ht="15" customHeight="1">
      <c r="B65" s="22" t="s">
        <v>3</v>
      </c>
      <c r="C65" s="25">
        <v>15</v>
      </c>
      <c r="D65" s="24">
        <f>(C65/$F$12)</f>
        <v>0.22388059701492538</v>
      </c>
    </row>
    <row r="66" spans="2:3" ht="12.75">
      <c r="B66" s="2"/>
      <c r="C66" s="12"/>
    </row>
    <row r="67" spans="2:4" ht="12.75">
      <c r="B67" s="2"/>
      <c r="C67" s="6"/>
      <c r="D67" s="31"/>
    </row>
    <row r="68" spans="2:4" ht="14.25" customHeight="1">
      <c r="B68" s="36" t="s">
        <v>71</v>
      </c>
      <c r="C68" s="49" t="s">
        <v>7</v>
      </c>
      <c r="D68" s="51" t="s">
        <v>8</v>
      </c>
    </row>
    <row r="69" spans="2:4" ht="14.25" customHeight="1">
      <c r="B69" s="22" t="s">
        <v>21</v>
      </c>
      <c r="C69" s="23">
        <v>4</v>
      </c>
      <c r="D69" s="24">
        <f>(C69/C76)</f>
        <v>0.14814814814814814</v>
      </c>
    </row>
    <row r="70" spans="2:4" ht="14.25" customHeight="1">
      <c r="B70" s="22" t="s">
        <v>42</v>
      </c>
      <c r="C70" s="25">
        <v>17</v>
      </c>
      <c r="D70" s="24">
        <f>(C70/C76)</f>
        <v>0.6296296296296297</v>
      </c>
    </row>
    <row r="71" spans="2:4" ht="14.25" customHeight="1">
      <c r="B71" s="22" t="s">
        <v>22</v>
      </c>
      <c r="C71" s="25">
        <v>0</v>
      </c>
      <c r="D71" s="24">
        <f>(C71/C76)</f>
        <v>0</v>
      </c>
    </row>
    <row r="72" spans="2:4" ht="14.25" customHeight="1">
      <c r="B72" s="22" t="s">
        <v>23</v>
      </c>
      <c r="C72" s="25">
        <v>1</v>
      </c>
      <c r="D72" s="24">
        <f>(C72/C76)</f>
        <v>0.037037037037037035</v>
      </c>
    </row>
    <row r="73" spans="2:4" ht="14.25" customHeight="1">
      <c r="B73" s="22" t="s">
        <v>24</v>
      </c>
      <c r="C73" s="23">
        <v>3</v>
      </c>
      <c r="D73" s="24">
        <f>(C73/C76)</f>
        <v>0.1111111111111111</v>
      </c>
    </row>
    <row r="74" spans="2:4" ht="14.25" customHeight="1">
      <c r="B74" s="22" t="s">
        <v>25</v>
      </c>
      <c r="C74" s="25">
        <v>2</v>
      </c>
      <c r="D74" s="24">
        <f>(C74/C76)</f>
        <v>0.07407407407407407</v>
      </c>
    </row>
    <row r="75" spans="2:4" ht="14.25" customHeight="1">
      <c r="B75" s="22" t="s">
        <v>3</v>
      </c>
      <c r="C75" s="25">
        <v>0</v>
      </c>
      <c r="D75" s="24">
        <f>(C75/C76)</f>
        <v>0</v>
      </c>
    </row>
    <row r="76" spans="2:4" ht="14.25" customHeight="1">
      <c r="B76" s="37" t="s">
        <v>26</v>
      </c>
      <c r="C76" s="38">
        <f>SUM(C69:C75)</f>
        <v>27</v>
      </c>
      <c r="D76" s="24">
        <f>(C76/C76)</f>
        <v>1</v>
      </c>
    </row>
    <row r="77" ht="12.75">
      <c r="B77" s="2"/>
    </row>
    <row r="78" ht="12.75">
      <c r="B78" s="2"/>
    </row>
    <row r="79" ht="12.75">
      <c r="B79" s="2" t="s">
        <v>98</v>
      </c>
    </row>
    <row r="80" ht="12.75">
      <c r="B80" s="2"/>
    </row>
    <row r="81" spans="2:4" ht="12.75">
      <c r="B81" s="2"/>
      <c r="C81" s="50" t="s">
        <v>7</v>
      </c>
      <c r="D81" s="49" t="s">
        <v>70</v>
      </c>
    </row>
    <row r="82" spans="2:4" ht="12.75">
      <c r="B82" s="48" t="s">
        <v>92</v>
      </c>
      <c r="C82" s="10">
        <v>58</v>
      </c>
      <c r="D82" s="24">
        <f aca="true" t="shared" si="3" ref="D82:D87">(C82/$F$12)</f>
        <v>0.8656716417910447</v>
      </c>
    </row>
    <row r="83" spans="2:4" ht="25.5">
      <c r="B83" s="44" t="s">
        <v>93</v>
      </c>
      <c r="C83" s="10">
        <v>2</v>
      </c>
      <c r="D83" s="24">
        <f t="shared" si="3"/>
        <v>0.029850746268656716</v>
      </c>
    </row>
    <row r="84" spans="2:4" ht="12.75">
      <c r="B84" s="48" t="s">
        <v>94</v>
      </c>
      <c r="C84" s="10">
        <v>14</v>
      </c>
      <c r="D84" s="24">
        <f t="shared" si="3"/>
        <v>0.208955223880597</v>
      </c>
    </row>
    <row r="85" spans="2:4" ht="12.75">
      <c r="B85" s="48" t="s">
        <v>95</v>
      </c>
      <c r="C85" s="10">
        <v>15</v>
      </c>
      <c r="D85" s="24">
        <f t="shared" si="3"/>
        <v>0.22388059701492538</v>
      </c>
    </row>
    <row r="86" spans="2:4" ht="12.75">
      <c r="B86" s="48" t="s">
        <v>96</v>
      </c>
      <c r="C86" s="10">
        <v>3</v>
      </c>
      <c r="D86" s="24">
        <f t="shared" si="3"/>
        <v>0.04477611940298507</v>
      </c>
    </row>
    <row r="87" spans="2:4" ht="12.75">
      <c r="B87" s="48" t="s">
        <v>3</v>
      </c>
      <c r="C87" s="10">
        <v>3</v>
      </c>
      <c r="D87" s="24">
        <f t="shared" si="3"/>
        <v>0.04477611940298507</v>
      </c>
    </row>
    <row r="88" ht="12.75">
      <c r="B88" s="2"/>
    </row>
    <row r="89" ht="12.75">
      <c r="B89" s="2"/>
    </row>
    <row r="90" ht="12.75">
      <c r="B90" s="2" t="s">
        <v>97</v>
      </c>
    </row>
    <row r="91" ht="12.75">
      <c r="B91" s="2"/>
    </row>
    <row r="92" spans="2:4" ht="12.75">
      <c r="B92" s="2"/>
      <c r="C92" s="50" t="s">
        <v>7</v>
      </c>
      <c r="D92" s="49" t="s">
        <v>70</v>
      </c>
    </row>
    <row r="93" spans="2:4" ht="12.75">
      <c r="B93" s="48" t="s">
        <v>99</v>
      </c>
      <c r="C93" s="47">
        <v>27</v>
      </c>
      <c r="D93" s="24">
        <f>(C93/$F$12)</f>
        <v>0.40298507462686567</v>
      </c>
    </row>
    <row r="94" spans="2:4" ht="12.75">
      <c r="B94" s="48" t="s">
        <v>100</v>
      </c>
      <c r="C94" s="47">
        <v>22</v>
      </c>
      <c r="D94" s="24">
        <f>(C94/$F$12)</f>
        <v>0.3283582089552239</v>
      </c>
    </row>
    <row r="95" spans="2:4" ht="12.75">
      <c r="B95" s="48" t="s">
        <v>101</v>
      </c>
      <c r="C95" s="47">
        <v>26</v>
      </c>
      <c r="D95" s="24">
        <f>(C95/$F$12)</f>
        <v>0.3880597014925373</v>
      </c>
    </row>
    <row r="96" spans="2:4" ht="12.75">
      <c r="B96" s="48" t="s">
        <v>102</v>
      </c>
      <c r="C96" s="47">
        <v>5</v>
      </c>
      <c r="D96" s="24">
        <f>(C96/$F$12)</f>
        <v>0.07462686567164178</v>
      </c>
    </row>
    <row r="97" spans="2:4" ht="12.75">
      <c r="B97" s="48" t="s">
        <v>28</v>
      </c>
      <c r="C97" s="47">
        <v>10</v>
      </c>
      <c r="D97" s="24">
        <f>(C97/$F$12)</f>
        <v>0.14925373134328357</v>
      </c>
    </row>
    <row r="98" ht="12.75">
      <c r="B98" s="2"/>
    </row>
    <row r="99" ht="12.75">
      <c r="B99" s="2"/>
    </row>
    <row r="100" ht="12.75">
      <c r="B100" s="2" t="s">
        <v>103</v>
      </c>
    </row>
    <row r="101" ht="12.75">
      <c r="B101" s="2"/>
    </row>
    <row r="102" ht="12.75">
      <c r="B102" s="2" t="s">
        <v>104</v>
      </c>
    </row>
    <row r="103" ht="12.75">
      <c r="B103" s="2"/>
    </row>
    <row r="104" spans="2:4" ht="12.75">
      <c r="B104" s="2"/>
      <c r="C104" s="50" t="s">
        <v>7</v>
      </c>
      <c r="D104" s="49" t="s">
        <v>70</v>
      </c>
    </row>
    <row r="105" spans="2:4" ht="12.75">
      <c r="B105" s="48" t="s">
        <v>105</v>
      </c>
      <c r="C105" s="47">
        <v>28</v>
      </c>
      <c r="D105" s="24">
        <f>(C105/$F$12)</f>
        <v>0.417910447761194</v>
      </c>
    </row>
    <row r="106" spans="2:4" ht="12.75">
      <c r="B106" s="48" t="s">
        <v>106</v>
      </c>
      <c r="C106" s="47">
        <v>23</v>
      </c>
      <c r="D106" s="24">
        <f>(C106/$F$12)</f>
        <v>0.34328358208955223</v>
      </c>
    </row>
    <row r="107" spans="2:4" ht="12.75">
      <c r="B107" s="48" t="s">
        <v>111</v>
      </c>
      <c r="C107" s="47">
        <v>13</v>
      </c>
      <c r="D107" s="24">
        <f>(C107/$F$12)</f>
        <v>0.19402985074626866</v>
      </c>
    </row>
    <row r="108" spans="2:4" ht="12.75">
      <c r="B108" s="48" t="s">
        <v>107</v>
      </c>
      <c r="C108" s="47">
        <v>16</v>
      </c>
      <c r="D108" s="24">
        <f>(C108/$F$12)</f>
        <v>0.23880597014925373</v>
      </c>
    </row>
    <row r="109" spans="2:4" ht="12.75">
      <c r="B109" s="48" t="s">
        <v>28</v>
      </c>
      <c r="C109" s="47">
        <v>4</v>
      </c>
      <c r="D109" s="24">
        <f>(C109/$F$12)</f>
        <v>0.05970149253731343</v>
      </c>
    </row>
    <row r="110" spans="2:4" ht="12.75">
      <c r="B110" s="2"/>
      <c r="D110" s="34"/>
    </row>
    <row r="111" ht="12.75">
      <c r="B111" s="2"/>
    </row>
    <row r="112" ht="12.75">
      <c r="B112" s="2" t="s">
        <v>108</v>
      </c>
    </row>
    <row r="113" ht="12.75">
      <c r="B113" s="2"/>
    </row>
    <row r="114" spans="2:11" ht="15" customHeight="1">
      <c r="B114" s="40"/>
      <c r="C114" s="39"/>
      <c r="D114" s="54" t="s">
        <v>84</v>
      </c>
      <c r="E114" s="54"/>
      <c r="F114" s="54"/>
      <c r="G114" s="54"/>
      <c r="H114" s="54"/>
      <c r="I114" s="54"/>
      <c r="J114" s="54"/>
      <c r="K114" s="39"/>
    </row>
    <row r="115" spans="1:11" ht="14.25" customHeight="1">
      <c r="A115" s="2"/>
      <c r="B115" s="18"/>
      <c r="C115" s="49" t="s">
        <v>27</v>
      </c>
      <c r="D115" s="49">
        <v>1</v>
      </c>
      <c r="E115" s="49">
        <v>2</v>
      </c>
      <c r="F115" s="49">
        <v>3</v>
      </c>
      <c r="G115" s="49">
        <v>4</v>
      </c>
      <c r="H115" s="49">
        <v>5</v>
      </c>
      <c r="I115" s="49">
        <v>6</v>
      </c>
      <c r="J115" s="49">
        <v>7</v>
      </c>
      <c r="K115" s="49" t="s">
        <v>28</v>
      </c>
    </row>
    <row r="116" spans="1:11" ht="14.25" customHeight="1">
      <c r="A116" s="46"/>
      <c r="B116" s="45"/>
      <c r="C116" s="52">
        <v>4.75</v>
      </c>
      <c r="D116" s="53">
        <v>2</v>
      </c>
      <c r="E116" s="53">
        <v>5</v>
      </c>
      <c r="F116" s="53">
        <v>7</v>
      </c>
      <c r="G116" s="53">
        <v>9</v>
      </c>
      <c r="H116" s="53">
        <v>15</v>
      </c>
      <c r="I116" s="53">
        <v>22</v>
      </c>
      <c r="J116" s="53">
        <v>4</v>
      </c>
      <c r="K116" s="53">
        <v>3</v>
      </c>
    </row>
    <row r="117" spans="1:3" ht="12.75">
      <c r="A117" s="18"/>
      <c r="B117" s="2"/>
      <c r="C117" s="1"/>
    </row>
    <row r="118" ht="12.75">
      <c r="B118" s="35" t="s">
        <v>73</v>
      </c>
    </row>
    <row r="119" ht="12.75">
      <c r="B119" s="35" t="s">
        <v>72</v>
      </c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</sheetData>
  <mergeCells count="7">
    <mergeCell ref="D114:J114"/>
    <mergeCell ref="H6:L6"/>
    <mergeCell ref="B6:B7"/>
    <mergeCell ref="C6:E6"/>
    <mergeCell ref="F6:F7"/>
    <mergeCell ref="K22:K23"/>
    <mergeCell ref="F26:G26"/>
  </mergeCells>
  <printOptions/>
  <pageMargins left="0.37" right="0.31" top="0.43" bottom="0.48" header="0" footer="0"/>
  <pageSetup fitToHeight="3" horizontalDpi="600" verticalDpi="600" orientation="landscape" paperSize="9" scale="61" r:id="rId2"/>
  <headerFooter alignWithMargins="0">
    <oddHeader>&amp;R
</oddHeader>
    <oddFooter>&amp;R&amp;A - &amp;P</oddFooter>
  </headerFooter>
  <rowBreaks count="1" manualBreakCount="1">
    <brk id="55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1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4.8515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144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145</v>
      </c>
      <c r="C8" s="9">
        <v>1</v>
      </c>
      <c r="D8" s="9">
        <v>0</v>
      </c>
      <c r="E8" s="10">
        <v>0</v>
      </c>
      <c r="F8" s="11">
        <f>SUM(C8:E8)</f>
        <v>1</v>
      </c>
      <c r="G8" s="12"/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146</v>
      </c>
      <c r="C9" s="9">
        <v>4</v>
      </c>
      <c r="D9" s="9">
        <v>1</v>
      </c>
      <c r="E9" s="10">
        <v>0</v>
      </c>
      <c r="F9" s="11">
        <f>SUM(C9:E9)</f>
        <v>5</v>
      </c>
      <c r="G9" s="12"/>
      <c r="H9" s="10">
        <v>3</v>
      </c>
      <c r="I9" s="10">
        <v>2</v>
      </c>
      <c r="J9" s="10">
        <v>0</v>
      </c>
      <c r="K9" s="10">
        <v>0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42" t="s">
        <v>147</v>
      </c>
      <c r="C10" s="9">
        <v>2</v>
      </c>
      <c r="D10" s="9">
        <v>0</v>
      </c>
      <c r="E10" s="10">
        <v>0</v>
      </c>
      <c r="F10" s="11">
        <f>SUM(C10:E10)</f>
        <v>2</v>
      </c>
      <c r="G10" s="12"/>
      <c r="H10" s="10">
        <v>1</v>
      </c>
      <c r="I10" s="10">
        <v>2</v>
      </c>
      <c r="J10" s="10">
        <v>0</v>
      </c>
      <c r="K10" s="10">
        <v>0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13" t="s">
        <v>3</v>
      </c>
      <c r="C11" s="9">
        <v>0</v>
      </c>
      <c r="D11" s="9">
        <v>0</v>
      </c>
      <c r="E11" s="10">
        <v>0</v>
      </c>
      <c r="F11" s="11">
        <f>SUM(C11:E11)</f>
        <v>0</v>
      </c>
      <c r="G11" s="12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14" t="s">
        <v>4</v>
      </c>
      <c r="C12" s="15">
        <f>SUM(C8:C11)</f>
        <v>7</v>
      </c>
      <c r="D12" s="15">
        <f>SUM(D8:D11)</f>
        <v>1</v>
      </c>
      <c r="E12" s="16">
        <f>SUM(E8:E11)</f>
        <v>0</v>
      </c>
      <c r="F12" s="15">
        <f>SUM(F8:F11)</f>
        <v>8</v>
      </c>
      <c r="G12" s="17"/>
      <c r="H12" s="16">
        <f>SUM(H8:H11)</f>
        <v>4</v>
      </c>
      <c r="I12" s="16">
        <f>SUM(I8:I11)</f>
        <v>5</v>
      </c>
      <c r="J12" s="16">
        <f>SUM(J8:J11)</f>
        <v>0</v>
      </c>
      <c r="K12" s="16">
        <f>SUM(K8:K11)</f>
        <v>0</v>
      </c>
      <c r="L12" s="16">
        <f>SUM(L8:L11)</f>
        <v>0</v>
      </c>
      <c r="M12" s="6"/>
      <c r="P12" s="3"/>
      <c r="Q12" s="3"/>
      <c r="R12" s="3"/>
      <c r="S12" s="3"/>
      <c r="T12" s="3"/>
    </row>
    <row r="13" spans="5:6" ht="12.75">
      <c r="E13" s="18"/>
      <c r="F13" s="18"/>
    </row>
    <row r="14" spans="8:15" ht="12.75">
      <c r="H14" s="19"/>
      <c r="N14" s="20"/>
      <c r="O14" s="20"/>
    </row>
    <row r="15" spans="2:9" ht="12.75">
      <c r="B15" s="2" t="s">
        <v>44</v>
      </c>
      <c r="H15" s="21" t="s">
        <v>36</v>
      </c>
      <c r="I15" s="20"/>
    </row>
    <row r="16" spans="2:9" ht="12.75">
      <c r="B16" s="2"/>
      <c r="H16" s="20"/>
      <c r="I16" s="20"/>
    </row>
    <row r="17" spans="2:9" ht="15" customHeight="1">
      <c r="B17" s="2"/>
      <c r="C17" s="50" t="s">
        <v>7</v>
      </c>
      <c r="D17" s="50" t="s">
        <v>70</v>
      </c>
      <c r="H17" s="20" t="s">
        <v>30</v>
      </c>
      <c r="I17" s="20" t="s">
        <v>32</v>
      </c>
    </row>
    <row r="18" spans="2:9" ht="15" customHeight="1">
      <c r="B18" s="22" t="s">
        <v>37</v>
      </c>
      <c r="C18" s="23">
        <v>8</v>
      </c>
      <c r="D18" s="24">
        <f>(C18/$F$12)</f>
        <v>1</v>
      </c>
      <c r="H18" s="20" t="s">
        <v>33</v>
      </c>
      <c r="I18" s="20" t="s">
        <v>34</v>
      </c>
    </row>
    <row r="19" spans="2:9" ht="15" customHeight="1">
      <c r="B19" s="22" t="s">
        <v>9</v>
      </c>
      <c r="C19" s="23">
        <v>5</v>
      </c>
      <c r="D19" s="24">
        <f aca="true" t="shared" si="0" ref="D19:D25">(C19/$F$12)</f>
        <v>0.625</v>
      </c>
      <c r="H19" s="20" t="s">
        <v>5</v>
      </c>
      <c r="I19" s="20" t="s">
        <v>35</v>
      </c>
    </row>
    <row r="20" spans="2:4" ht="15" customHeight="1">
      <c r="B20" s="22" t="s">
        <v>10</v>
      </c>
      <c r="C20" s="23">
        <v>4</v>
      </c>
      <c r="D20" s="24">
        <f t="shared" si="0"/>
        <v>0.5</v>
      </c>
    </row>
    <row r="21" spans="2:8" ht="15" customHeight="1">
      <c r="B21" s="22" t="s">
        <v>13</v>
      </c>
      <c r="C21" s="25">
        <v>0</v>
      </c>
      <c r="D21" s="24">
        <f t="shared" si="0"/>
        <v>0</v>
      </c>
      <c r="H21" s="19"/>
    </row>
    <row r="22" spans="2:11" ht="15" customHeight="1">
      <c r="B22" s="22" t="s">
        <v>11</v>
      </c>
      <c r="C22" s="23">
        <v>1</v>
      </c>
      <c r="D22" s="24">
        <f t="shared" si="0"/>
        <v>0.125</v>
      </c>
      <c r="F22" s="26"/>
      <c r="G22" s="26"/>
      <c r="H22" s="26"/>
      <c r="I22" s="26"/>
      <c r="J22" s="26"/>
      <c r="K22" s="55"/>
    </row>
    <row r="23" spans="2:11" ht="15" customHeight="1">
      <c r="B23" s="22" t="s">
        <v>12</v>
      </c>
      <c r="C23" s="23">
        <v>0</v>
      </c>
      <c r="D23" s="24">
        <f t="shared" si="0"/>
        <v>0</v>
      </c>
      <c r="F23" s="26"/>
      <c r="G23" s="26"/>
      <c r="H23" s="27"/>
      <c r="I23" s="27"/>
      <c r="J23" s="27"/>
      <c r="K23" s="55"/>
    </row>
    <row r="24" spans="2:11" ht="15" customHeight="1">
      <c r="B24" s="28" t="s">
        <v>6</v>
      </c>
      <c r="C24" s="23">
        <v>0</v>
      </c>
      <c r="D24" s="24">
        <f t="shared" si="0"/>
        <v>0</v>
      </c>
      <c r="F24" s="26"/>
      <c r="G24" s="29"/>
      <c r="H24" s="30"/>
      <c r="I24" s="30"/>
      <c r="J24" s="30"/>
      <c r="K24" s="30"/>
    </row>
    <row r="25" spans="2:11" ht="15" customHeight="1">
      <c r="B25" s="22" t="s">
        <v>3</v>
      </c>
      <c r="C25" s="25">
        <v>0</v>
      </c>
      <c r="D25" s="24">
        <f t="shared" si="0"/>
        <v>0</v>
      </c>
      <c r="F25" s="26"/>
      <c r="G25" s="29"/>
      <c r="H25" s="30"/>
      <c r="I25" s="30"/>
      <c r="J25" s="30"/>
      <c r="K25" s="30"/>
    </row>
    <row r="26" spans="2:11" ht="12.75">
      <c r="B26" s="19"/>
      <c r="D26" s="31"/>
      <c r="F26" s="56"/>
      <c r="G26" s="56"/>
      <c r="H26" s="30"/>
      <c r="I26" s="30"/>
      <c r="J26" s="30"/>
      <c r="K26" s="30"/>
    </row>
    <row r="27" spans="2:4" ht="12.75">
      <c r="B27" s="2"/>
      <c r="D27" s="31"/>
    </row>
    <row r="28" spans="2:4" ht="12.75">
      <c r="B28" s="2" t="s">
        <v>45</v>
      </c>
      <c r="D28" s="31"/>
    </row>
    <row r="29" spans="2:4" ht="12.75">
      <c r="B29" s="2"/>
      <c r="D29" s="31"/>
    </row>
    <row r="30" spans="2:4" ht="15" customHeight="1">
      <c r="B30" s="2"/>
      <c r="C30" s="49" t="s">
        <v>7</v>
      </c>
      <c r="D30" s="49" t="s">
        <v>70</v>
      </c>
    </row>
    <row r="31" spans="2:4" ht="15" customHeight="1">
      <c r="B31" s="22" t="s">
        <v>38</v>
      </c>
      <c r="C31" s="23">
        <v>2</v>
      </c>
      <c r="D31" s="24">
        <f aca="true" t="shared" si="1" ref="D31:D36">(C31/$F$12)</f>
        <v>0.25</v>
      </c>
    </row>
    <row r="32" spans="2:4" ht="15" customHeight="1">
      <c r="B32" s="22" t="s">
        <v>14</v>
      </c>
      <c r="C32" s="23">
        <v>2</v>
      </c>
      <c r="D32" s="24">
        <f t="shared" si="1"/>
        <v>0.25</v>
      </c>
    </row>
    <row r="33" spans="2:4" ht="15" customHeight="1">
      <c r="B33" s="22" t="s">
        <v>112</v>
      </c>
      <c r="C33" s="23">
        <v>3</v>
      </c>
      <c r="D33" s="24">
        <f t="shared" si="1"/>
        <v>0.375</v>
      </c>
    </row>
    <row r="34" spans="2:8" ht="15" customHeight="1">
      <c r="B34" s="22" t="s">
        <v>15</v>
      </c>
      <c r="C34" s="23">
        <v>0</v>
      </c>
      <c r="D34" s="24">
        <f t="shared" si="1"/>
        <v>0</v>
      </c>
      <c r="H34" s="1" t="s">
        <v>115</v>
      </c>
    </row>
    <row r="35" spans="2:4" ht="15" customHeight="1">
      <c r="B35" s="28" t="s">
        <v>6</v>
      </c>
      <c r="C35" s="23">
        <v>2</v>
      </c>
      <c r="D35" s="24">
        <f t="shared" si="1"/>
        <v>0.25</v>
      </c>
    </row>
    <row r="36" spans="2:4" ht="15" customHeight="1">
      <c r="B36" s="22" t="s">
        <v>3</v>
      </c>
      <c r="C36" s="25">
        <v>0</v>
      </c>
      <c r="D36" s="24">
        <f t="shared" si="1"/>
        <v>0</v>
      </c>
    </row>
    <row r="37" spans="2:4" ht="12.75">
      <c r="B37" s="19"/>
      <c r="C37" s="1"/>
      <c r="D37" s="32"/>
    </row>
    <row r="38" ht="12.75">
      <c r="B38" s="2"/>
    </row>
    <row r="39" ht="12.75">
      <c r="B39" s="2" t="s">
        <v>46</v>
      </c>
    </row>
    <row r="40" ht="12.75">
      <c r="B40" s="2"/>
    </row>
    <row r="41" spans="2:4" ht="15" customHeight="1">
      <c r="B41" s="2"/>
      <c r="C41" s="49" t="s">
        <v>7</v>
      </c>
      <c r="D41" s="49" t="s">
        <v>70</v>
      </c>
    </row>
    <row r="42" spans="2:16" ht="15" customHeight="1">
      <c r="B42" s="22" t="s">
        <v>16</v>
      </c>
      <c r="C42" s="23">
        <v>0</v>
      </c>
      <c r="D42" s="24">
        <f aca="true" t="shared" si="2" ref="D42:D53">(C42/$F$12)</f>
        <v>0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4" ht="15" customHeight="1">
      <c r="B43" s="22" t="s">
        <v>113</v>
      </c>
      <c r="C43" s="23">
        <v>0</v>
      </c>
      <c r="D43" s="24">
        <f t="shared" si="2"/>
        <v>0</v>
      </c>
    </row>
    <row r="44" spans="2:4" ht="15" customHeight="1">
      <c r="B44" s="22" t="s">
        <v>17</v>
      </c>
      <c r="C44" s="23">
        <v>7</v>
      </c>
      <c r="D44" s="24">
        <f t="shared" si="2"/>
        <v>0.875</v>
      </c>
    </row>
    <row r="45" spans="2:4" ht="15" customHeight="1">
      <c r="B45" s="22" t="s">
        <v>18</v>
      </c>
      <c r="C45" s="25">
        <v>3</v>
      </c>
      <c r="D45" s="24">
        <f t="shared" si="2"/>
        <v>0.375</v>
      </c>
    </row>
    <row r="46" spans="2:4" ht="15" customHeight="1">
      <c r="B46" s="22" t="s">
        <v>39</v>
      </c>
      <c r="C46" s="23">
        <v>3</v>
      </c>
      <c r="D46" s="24">
        <f t="shared" si="2"/>
        <v>0.375</v>
      </c>
    </row>
    <row r="47" spans="2:4" ht="15" customHeight="1">
      <c r="B47" s="22" t="s">
        <v>19</v>
      </c>
      <c r="C47" s="23">
        <v>0</v>
      </c>
      <c r="D47" s="24">
        <f t="shared" si="2"/>
        <v>0</v>
      </c>
    </row>
    <row r="48" spans="2:4" ht="15" customHeight="1">
      <c r="B48" s="22" t="s">
        <v>40</v>
      </c>
      <c r="C48" s="23">
        <v>1</v>
      </c>
      <c r="D48" s="24">
        <f t="shared" si="2"/>
        <v>0.125</v>
      </c>
    </row>
    <row r="49" spans="2:4" ht="15" customHeight="1">
      <c r="B49" s="22" t="s">
        <v>20</v>
      </c>
      <c r="C49" s="23">
        <v>0</v>
      </c>
      <c r="D49" s="24">
        <f t="shared" si="2"/>
        <v>0</v>
      </c>
    </row>
    <row r="50" spans="2:4" ht="15" customHeight="1">
      <c r="B50" s="22" t="s">
        <v>88</v>
      </c>
      <c r="C50" s="23">
        <v>1</v>
      </c>
      <c r="D50" s="24">
        <f t="shared" si="2"/>
        <v>0.125</v>
      </c>
    </row>
    <row r="51" spans="2:4" ht="15" customHeight="1">
      <c r="B51" s="22" t="s">
        <v>89</v>
      </c>
      <c r="C51" s="23">
        <v>4</v>
      </c>
      <c r="D51" s="24">
        <f t="shared" si="2"/>
        <v>0.5</v>
      </c>
    </row>
    <row r="52" spans="2:4" ht="15" customHeight="1">
      <c r="B52" s="22" t="s">
        <v>6</v>
      </c>
      <c r="C52" s="23">
        <v>1</v>
      </c>
      <c r="D52" s="24">
        <f t="shared" si="2"/>
        <v>0.125</v>
      </c>
    </row>
    <row r="53" spans="2:4" ht="15" customHeight="1">
      <c r="B53" s="22" t="s">
        <v>3</v>
      </c>
      <c r="C53" s="25">
        <v>0</v>
      </c>
      <c r="D53" s="24">
        <f t="shared" si="2"/>
        <v>0</v>
      </c>
    </row>
    <row r="54" spans="2:4" ht="12.75">
      <c r="B54" s="18"/>
      <c r="C54" s="18"/>
      <c r="D54" s="34"/>
    </row>
    <row r="55" spans="2:4" ht="12.75">
      <c r="B55" s="35"/>
      <c r="C55" s="18"/>
      <c r="D55" s="34"/>
    </row>
    <row r="56" ht="12.75">
      <c r="B56" s="2" t="s">
        <v>47</v>
      </c>
    </row>
    <row r="57" ht="12.75">
      <c r="B57" s="2"/>
    </row>
    <row r="58" ht="12.75">
      <c r="B58" s="2" t="s">
        <v>90</v>
      </c>
    </row>
    <row r="59" ht="12.75">
      <c r="B59" s="2"/>
    </row>
    <row r="60" spans="2:4" ht="15" customHeight="1">
      <c r="B60" s="2"/>
      <c r="C60" s="49" t="s">
        <v>7</v>
      </c>
      <c r="D60" s="49" t="s">
        <v>70</v>
      </c>
    </row>
    <row r="61" spans="2:4" ht="15" customHeight="1">
      <c r="B61" s="22" t="s">
        <v>91</v>
      </c>
      <c r="C61" s="23">
        <v>1</v>
      </c>
      <c r="D61" s="24">
        <f>(C61/$F$12)</f>
        <v>0.125</v>
      </c>
    </row>
    <row r="62" spans="2:4" ht="15" customHeight="1">
      <c r="B62" s="22" t="s">
        <v>110</v>
      </c>
      <c r="C62" s="23">
        <v>3</v>
      </c>
      <c r="D62" s="24">
        <f>(C62/$F$12)</f>
        <v>0.375</v>
      </c>
    </row>
    <row r="63" spans="2:4" ht="25.5">
      <c r="B63" s="43" t="s">
        <v>41</v>
      </c>
      <c r="C63" s="23">
        <v>0</v>
      </c>
      <c r="D63" s="24">
        <f>(C63/$F$12)</f>
        <v>0</v>
      </c>
    </row>
    <row r="64" spans="2:4" ht="15" customHeight="1">
      <c r="B64" s="28" t="s">
        <v>109</v>
      </c>
      <c r="C64" s="23">
        <v>1</v>
      </c>
      <c r="D64" s="24">
        <f>(C64/$F$12)</f>
        <v>0.125</v>
      </c>
    </row>
    <row r="65" spans="2:4" ht="15" customHeight="1">
      <c r="B65" s="22" t="s">
        <v>3</v>
      </c>
      <c r="C65" s="25">
        <v>5</v>
      </c>
      <c r="D65" s="24">
        <f>(C65/$F$12)</f>
        <v>0.625</v>
      </c>
    </row>
    <row r="66" spans="2:3" ht="12.75">
      <c r="B66" s="2"/>
      <c r="C66" s="12"/>
    </row>
    <row r="67" spans="2:4" ht="12.75">
      <c r="B67" s="2"/>
      <c r="C67" s="6"/>
      <c r="D67" s="31"/>
    </row>
    <row r="68" spans="2:4" ht="14.25" customHeight="1">
      <c r="B68" s="36" t="s">
        <v>71</v>
      </c>
      <c r="C68" s="49" t="s">
        <v>7</v>
      </c>
      <c r="D68" s="51" t="s">
        <v>8</v>
      </c>
    </row>
    <row r="69" spans="2:4" ht="14.25" customHeight="1">
      <c r="B69" s="22" t="s">
        <v>21</v>
      </c>
      <c r="C69" s="23">
        <v>1</v>
      </c>
      <c r="D69" s="24">
        <f>(C69/C76)</f>
        <v>1</v>
      </c>
    </row>
    <row r="70" spans="2:4" ht="14.25" customHeight="1">
      <c r="B70" s="22" t="s">
        <v>42</v>
      </c>
      <c r="C70" s="25">
        <v>0</v>
      </c>
      <c r="D70" s="24">
        <f>(C70/C76)</f>
        <v>0</v>
      </c>
    </row>
    <row r="71" spans="2:4" ht="14.25" customHeight="1">
      <c r="B71" s="22" t="s">
        <v>22</v>
      </c>
      <c r="C71" s="25">
        <v>0</v>
      </c>
      <c r="D71" s="24">
        <f>(C71/C76)</f>
        <v>0</v>
      </c>
    </row>
    <row r="72" spans="2:4" ht="14.25" customHeight="1">
      <c r="B72" s="22" t="s">
        <v>23</v>
      </c>
      <c r="C72" s="25">
        <v>0</v>
      </c>
      <c r="D72" s="24">
        <f>(C72/C76)</f>
        <v>0</v>
      </c>
    </row>
    <row r="73" spans="2:4" ht="14.25" customHeight="1">
      <c r="B73" s="22" t="s">
        <v>24</v>
      </c>
      <c r="C73" s="23">
        <v>0</v>
      </c>
      <c r="D73" s="24">
        <f>(C73/C76)</f>
        <v>0</v>
      </c>
    </row>
    <row r="74" spans="2:4" ht="14.25" customHeight="1">
      <c r="B74" s="22" t="s">
        <v>25</v>
      </c>
      <c r="C74" s="25">
        <v>0</v>
      </c>
      <c r="D74" s="24">
        <f>(C74/C76)</f>
        <v>0</v>
      </c>
    </row>
    <row r="75" spans="2:4" ht="14.25" customHeight="1">
      <c r="B75" s="22" t="s">
        <v>3</v>
      </c>
      <c r="C75" s="25">
        <v>0</v>
      </c>
      <c r="D75" s="24">
        <f>(C75/C76)</f>
        <v>0</v>
      </c>
    </row>
    <row r="76" spans="2:4" ht="14.25" customHeight="1">
      <c r="B76" s="37" t="s">
        <v>26</v>
      </c>
      <c r="C76" s="38">
        <f>SUM(C69:C75)</f>
        <v>1</v>
      </c>
      <c r="D76" s="24">
        <f>(C76/C76)</f>
        <v>1</v>
      </c>
    </row>
    <row r="77" ht="12.75">
      <c r="B77" s="2"/>
    </row>
    <row r="78" ht="12.75">
      <c r="B78" s="2"/>
    </row>
    <row r="79" ht="12.75">
      <c r="B79" s="2" t="s">
        <v>98</v>
      </c>
    </row>
    <row r="80" ht="12.75">
      <c r="B80" s="2"/>
    </row>
    <row r="81" spans="2:4" ht="12.75">
      <c r="B81" s="2"/>
      <c r="C81" s="50" t="s">
        <v>7</v>
      </c>
      <c r="D81" s="49" t="s">
        <v>70</v>
      </c>
    </row>
    <row r="82" spans="2:4" ht="12.75">
      <c r="B82" s="48" t="s">
        <v>92</v>
      </c>
      <c r="C82" s="10">
        <v>7</v>
      </c>
      <c r="D82" s="24">
        <f aca="true" t="shared" si="3" ref="D82:D87">(C82/$F$12)</f>
        <v>0.875</v>
      </c>
    </row>
    <row r="83" spans="2:4" ht="25.5">
      <c r="B83" s="44" t="s">
        <v>93</v>
      </c>
      <c r="C83" s="10">
        <v>1</v>
      </c>
      <c r="D83" s="24">
        <f t="shared" si="3"/>
        <v>0.125</v>
      </c>
    </row>
    <row r="84" spans="2:4" ht="12.75">
      <c r="B84" s="48" t="s">
        <v>94</v>
      </c>
      <c r="C84" s="10">
        <v>5</v>
      </c>
      <c r="D84" s="24">
        <f t="shared" si="3"/>
        <v>0.625</v>
      </c>
    </row>
    <row r="85" spans="2:4" ht="12.75">
      <c r="B85" s="48" t="s">
        <v>95</v>
      </c>
      <c r="C85" s="10">
        <v>4</v>
      </c>
      <c r="D85" s="24">
        <f t="shared" si="3"/>
        <v>0.5</v>
      </c>
    </row>
    <row r="86" spans="2:4" ht="12.75">
      <c r="B86" s="48" t="s">
        <v>96</v>
      </c>
      <c r="C86" s="10">
        <v>0</v>
      </c>
      <c r="D86" s="24">
        <f t="shared" si="3"/>
        <v>0</v>
      </c>
    </row>
    <row r="87" spans="2:4" ht="12.75">
      <c r="B87" s="48" t="s">
        <v>3</v>
      </c>
      <c r="C87" s="10">
        <v>0</v>
      </c>
      <c r="D87" s="24">
        <f t="shared" si="3"/>
        <v>0</v>
      </c>
    </row>
    <row r="88" ht="12.75">
      <c r="B88" s="2"/>
    </row>
    <row r="89" ht="12.75">
      <c r="B89" s="2"/>
    </row>
    <row r="90" ht="12.75">
      <c r="B90" s="2" t="s">
        <v>97</v>
      </c>
    </row>
    <row r="91" ht="12.75">
      <c r="B91" s="2"/>
    </row>
    <row r="92" spans="2:4" ht="12.75">
      <c r="B92" s="2"/>
      <c r="C92" s="50" t="s">
        <v>7</v>
      </c>
      <c r="D92" s="49" t="s">
        <v>70</v>
      </c>
    </row>
    <row r="93" spans="2:4" ht="12.75">
      <c r="B93" s="48" t="s">
        <v>99</v>
      </c>
      <c r="C93" s="47">
        <v>3</v>
      </c>
      <c r="D93" s="24">
        <f>(C93/$F$12)</f>
        <v>0.375</v>
      </c>
    </row>
    <row r="94" spans="2:4" ht="12.75">
      <c r="B94" s="48" t="s">
        <v>100</v>
      </c>
      <c r="C94" s="47">
        <v>5</v>
      </c>
      <c r="D94" s="24">
        <f>(C94/$F$12)</f>
        <v>0.625</v>
      </c>
    </row>
    <row r="95" spans="2:4" ht="12.75">
      <c r="B95" s="48" t="s">
        <v>101</v>
      </c>
      <c r="C95" s="47">
        <v>4</v>
      </c>
      <c r="D95" s="24">
        <f>(C95/$F$12)</f>
        <v>0.5</v>
      </c>
    </row>
    <row r="96" spans="2:4" ht="12.75">
      <c r="B96" s="48" t="s">
        <v>102</v>
      </c>
      <c r="C96" s="47">
        <v>0</v>
      </c>
      <c r="D96" s="24">
        <f>(C96/$F$12)</f>
        <v>0</v>
      </c>
    </row>
    <row r="97" spans="2:4" ht="12.75">
      <c r="B97" s="48" t="s">
        <v>28</v>
      </c>
      <c r="C97" s="47">
        <v>0</v>
      </c>
      <c r="D97" s="24">
        <f>(C97/$F$12)</f>
        <v>0</v>
      </c>
    </row>
    <row r="98" ht="12.75">
      <c r="B98" s="2"/>
    </row>
    <row r="99" ht="12.75">
      <c r="B99" s="2"/>
    </row>
    <row r="100" ht="12.75">
      <c r="B100" s="2" t="s">
        <v>103</v>
      </c>
    </row>
    <row r="101" ht="12.75">
      <c r="B101" s="2"/>
    </row>
    <row r="102" ht="12.75">
      <c r="B102" s="2" t="s">
        <v>104</v>
      </c>
    </row>
    <row r="103" ht="12.75">
      <c r="B103" s="2"/>
    </row>
    <row r="104" spans="2:4" ht="12.75">
      <c r="B104" s="2"/>
      <c r="C104" s="50" t="s">
        <v>7</v>
      </c>
      <c r="D104" s="49" t="s">
        <v>70</v>
      </c>
    </row>
    <row r="105" spans="2:4" ht="12.75">
      <c r="B105" s="48" t="s">
        <v>105</v>
      </c>
      <c r="C105" s="47">
        <v>3</v>
      </c>
      <c r="D105" s="24">
        <f>(C105/$F$12)</f>
        <v>0.375</v>
      </c>
    </row>
    <row r="106" spans="2:4" ht="12.75">
      <c r="B106" s="48" t="s">
        <v>106</v>
      </c>
      <c r="C106" s="47">
        <v>5</v>
      </c>
      <c r="D106" s="24">
        <f>(C106/$F$12)</f>
        <v>0.625</v>
      </c>
    </row>
    <row r="107" spans="2:4" ht="12.75">
      <c r="B107" s="48" t="s">
        <v>111</v>
      </c>
      <c r="C107" s="47">
        <v>0</v>
      </c>
      <c r="D107" s="24">
        <f>(C107/$F$12)</f>
        <v>0</v>
      </c>
    </row>
    <row r="108" spans="2:4" ht="12.75">
      <c r="B108" s="48" t="s">
        <v>107</v>
      </c>
      <c r="C108" s="47">
        <v>4</v>
      </c>
      <c r="D108" s="24">
        <f>(C108/$F$12)</f>
        <v>0.5</v>
      </c>
    </row>
    <row r="109" spans="2:4" ht="12.75">
      <c r="B109" s="48" t="s">
        <v>28</v>
      </c>
      <c r="C109" s="47">
        <v>0</v>
      </c>
      <c r="D109" s="24">
        <f>(C109/$F$12)</f>
        <v>0</v>
      </c>
    </row>
    <row r="110" spans="2:4" ht="12.75">
      <c r="B110" s="2"/>
      <c r="D110" s="34"/>
    </row>
    <row r="111" ht="12.75">
      <c r="B111" s="2"/>
    </row>
    <row r="112" ht="12.75">
      <c r="B112" s="2" t="s">
        <v>108</v>
      </c>
    </row>
    <row r="113" ht="12.75">
      <c r="B113" s="2"/>
    </row>
    <row r="114" spans="2:11" ht="15" customHeight="1">
      <c r="B114" s="40"/>
      <c r="C114" s="39"/>
      <c r="D114" s="54" t="s">
        <v>84</v>
      </c>
      <c r="E114" s="54"/>
      <c r="F114" s="54"/>
      <c r="G114" s="54"/>
      <c r="H114" s="54"/>
      <c r="I114" s="54"/>
      <c r="J114" s="54"/>
      <c r="K114" s="39"/>
    </row>
    <row r="115" spans="1:11" ht="14.25" customHeight="1">
      <c r="A115" s="2"/>
      <c r="B115" s="18"/>
      <c r="C115" s="49" t="s">
        <v>27</v>
      </c>
      <c r="D115" s="49">
        <v>1</v>
      </c>
      <c r="E115" s="49">
        <v>2</v>
      </c>
      <c r="F115" s="49">
        <v>3</v>
      </c>
      <c r="G115" s="49">
        <v>4</v>
      </c>
      <c r="H115" s="49">
        <v>5</v>
      </c>
      <c r="I115" s="49">
        <v>6</v>
      </c>
      <c r="J115" s="49">
        <v>7</v>
      </c>
      <c r="K115" s="49" t="s">
        <v>28</v>
      </c>
    </row>
    <row r="116" spans="1:11" ht="14.25" customHeight="1">
      <c r="A116" s="46"/>
      <c r="B116" s="45"/>
      <c r="C116" s="52">
        <v>6.25</v>
      </c>
      <c r="D116" s="53">
        <v>0</v>
      </c>
      <c r="E116" s="53">
        <v>0</v>
      </c>
      <c r="F116" s="53">
        <v>1</v>
      </c>
      <c r="G116" s="53">
        <v>0</v>
      </c>
      <c r="H116" s="53">
        <v>0</v>
      </c>
      <c r="I116" s="53">
        <v>2</v>
      </c>
      <c r="J116" s="53">
        <v>5</v>
      </c>
      <c r="K116" s="53">
        <v>0</v>
      </c>
    </row>
    <row r="117" spans="1:3" ht="12.75">
      <c r="A117" s="18"/>
      <c r="B117" s="2"/>
      <c r="C117" s="1"/>
    </row>
    <row r="118" ht="12.75">
      <c r="B118" s="35" t="s">
        <v>73</v>
      </c>
    </row>
    <row r="119" ht="12.75">
      <c r="B119" s="35" t="s">
        <v>72</v>
      </c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</sheetData>
  <mergeCells count="7">
    <mergeCell ref="K22:K23"/>
    <mergeCell ref="F26:G26"/>
    <mergeCell ref="D114:J114"/>
    <mergeCell ref="B6:B7"/>
    <mergeCell ref="C6:E6"/>
    <mergeCell ref="F6:F7"/>
    <mergeCell ref="H6:L6"/>
  </mergeCells>
  <printOptions/>
  <pageMargins left="0.75" right="0.75" top="1" bottom="1" header="0" footer="0"/>
  <pageSetup orientation="portrait" paperSize="9"/>
  <rowBreaks count="1" manualBreakCount="1">
    <brk id="5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4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74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8" t="s">
        <v>50</v>
      </c>
      <c r="C8" s="9">
        <v>0</v>
      </c>
      <c r="D8" s="9">
        <v>0</v>
      </c>
      <c r="E8" s="10">
        <v>0</v>
      </c>
      <c r="F8" s="11">
        <f>SUM(C8:E8)</f>
        <v>0</v>
      </c>
      <c r="G8" s="12"/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8" t="s">
        <v>63</v>
      </c>
      <c r="C9" s="9">
        <v>23</v>
      </c>
      <c r="D9" s="9">
        <v>14</v>
      </c>
      <c r="E9" s="10">
        <v>0</v>
      </c>
      <c r="F9" s="11">
        <f>SUM(C9:E9)</f>
        <v>37</v>
      </c>
      <c r="G9" s="12"/>
      <c r="H9" s="10">
        <v>14</v>
      </c>
      <c r="I9" s="10">
        <v>19</v>
      </c>
      <c r="J9" s="10">
        <v>0</v>
      </c>
      <c r="K9" s="10">
        <v>2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13" t="s">
        <v>3</v>
      </c>
      <c r="C10" s="9">
        <v>2</v>
      </c>
      <c r="D10" s="9">
        <v>0</v>
      </c>
      <c r="E10" s="10">
        <v>0</v>
      </c>
      <c r="F10" s="11">
        <f>SUM(C10:E10)</f>
        <v>2</v>
      </c>
      <c r="G10" s="12"/>
      <c r="H10" s="10">
        <v>0</v>
      </c>
      <c r="I10" s="10">
        <v>2</v>
      </c>
      <c r="J10" s="10">
        <v>0</v>
      </c>
      <c r="K10" s="10">
        <v>0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14" t="s">
        <v>4</v>
      </c>
      <c r="C11" s="15">
        <f>SUM(C8:C10)</f>
        <v>25</v>
      </c>
      <c r="D11" s="15">
        <f>SUM(D8:D10)</f>
        <v>14</v>
      </c>
      <c r="E11" s="16">
        <f>SUM(E8:E10)</f>
        <v>0</v>
      </c>
      <c r="F11" s="15">
        <f>SUM(F8:F10)</f>
        <v>39</v>
      </c>
      <c r="G11" s="17"/>
      <c r="H11" s="16">
        <f>SUM(H8:H10)</f>
        <v>14</v>
      </c>
      <c r="I11" s="16">
        <f>SUM(I8:I10)</f>
        <v>21</v>
      </c>
      <c r="J11" s="16">
        <f>SUM(J8:J10)</f>
        <v>0</v>
      </c>
      <c r="K11" s="16">
        <f>SUM(K8:K10)</f>
        <v>2</v>
      </c>
      <c r="L11" s="16">
        <f>SUM(L8:L10)</f>
        <v>0</v>
      </c>
      <c r="M11" s="6"/>
      <c r="P11" s="3"/>
      <c r="Q11" s="3"/>
      <c r="R11" s="3"/>
      <c r="S11" s="3"/>
      <c r="T11" s="3"/>
    </row>
    <row r="12" spans="5:6" ht="12.75">
      <c r="E12" s="18"/>
      <c r="F12" s="18"/>
    </row>
    <row r="13" spans="8:15" ht="12.75">
      <c r="H13" s="19"/>
      <c r="N13" s="20"/>
      <c r="O13" s="20"/>
    </row>
    <row r="14" spans="2:9" ht="12.75">
      <c r="B14" s="2" t="s">
        <v>44</v>
      </c>
      <c r="H14" s="21" t="s">
        <v>36</v>
      </c>
      <c r="I14" s="20"/>
    </row>
    <row r="15" spans="2:9" ht="12.75">
      <c r="B15" s="2"/>
      <c r="H15" s="20"/>
      <c r="I15" s="20"/>
    </row>
    <row r="16" spans="2:9" ht="15" customHeight="1">
      <c r="B16" s="2"/>
      <c r="C16" s="50" t="s">
        <v>7</v>
      </c>
      <c r="D16" s="50" t="s">
        <v>70</v>
      </c>
      <c r="H16" s="20" t="s">
        <v>30</v>
      </c>
      <c r="I16" s="20" t="s">
        <v>32</v>
      </c>
    </row>
    <row r="17" spans="2:9" ht="15" customHeight="1">
      <c r="B17" s="22" t="s">
        <v>37</v>
      </c>
      <c r="C17" s="23">
        <v>37</v>
      </c>
      <c r="D17" s="24">
        <f>(C17/$F$11)</f>
        <v>0.9487179487179487</v>
      </c>
      <c r="E17" s="58"/>
      <c r="H17" s="20" t="s">
        <v>33</v>
      </c>
      <c r="I17" s="20" t="s">
        <v>34</v>
      </c>
    </row>
    <row r="18" spans="2:9" ht="15" customHeight="1">
      <c r="B18" s="22" t="s">
        <v>9</v>
      </c>
      <c r="C18" s="23">
        <v>10</v>
      </c>
      <c r="D18" s="24">
        <f aca="true" t="shared" si="0" ref="D18:D24">(C18/$F$11)</f>
        <v>0.2564102564102564</v>
      </c>
      <c r="E18" s="58"/>
      <c r="H18" s="20" t="s">
        <v>5</v>
      </c>
      <c r="I18" s="20" t="s">
        <v>35</v>
      </c>
    </row>
    <row r="19" spans="2:5" ht="15" customHeight="1">
      <c r="B19" s="22" t="s">
        <v>10</v>
      </c>
      <c r="C19" s="23">
        <v>6</v>
      </c>
      <c r="D19" s="24">
        <f t="shared" si="0"/>
        <v>0.15384615384615385</v>
      </c>
      <c r="E19" s="58"/>
    </row>
    <row r="20" spans="2:8" ht="15" customHeight="1">
      <c r="B20" s="22" t="s">
        <v>13</v>
      </c>
      <c r="C20" s="25">
        <v>3</v>
      </c>
      <c r="D20" s="24">
        <f t="shared" si="0"/>
        <v>0.07692307692307693</v>
      </c>
      <c r="E20" s="58"/>
      <c r="H20" s="19"/>
    </row>
    <row r="21" spans="2:11" ht="15" customHeight="1">
      <c r="B21" s="22" t="s">
        <v>11</v>
      </c>
      <c r="C21" s="23">
        <v>0</v>
      </c>
      <c r="D21" s="24">
        <f t="shared" si="0"/>
        <v>0</v>
      </c>
      <c r="E21" s="58"/>
      <c r="F21" s="26"/>
      <c r="G21" s="26"/>
      <c r="H21" s="26"/>
      <c r="I21" s="26"/>
      <c r="J21" s="26"/>
      <c r="K21" s="55"/>
    </row>
    <row r="22" spans="2:11" ht="15" customHeight="1">
      <c r="B22" s="22" t="s">
        <v>12</v>
      </c>
      <c r="C22" s="23">
        <v>5</v>
      </c>
      <c r="D22" s="24">
        <f t="shared" si="0"/>
        <v>0.1282051282051282</v>
      </c>
      <c r="E22" s="58"/>
      <c r="F22" s="26"/>
      <c r="G22" s="26"/>
      <c r="H22" s="27"/>
      <c r="I22" s="27"/>
      <c r="J22" s="27"/>
      <c r="K22" s="55"/>
    </row>
    <row r="23" spans="2:11" ht="15" customHeight="1">
      <c r="B23" s="28" t="s">
        <v>6</v>
      </c>
      <c r="C23" s="23">
        <v>2</v>
      </c>
      <c r="D23" s="24">
        <f t="shared" si="0"/>
        <v>0.05128205128205128</v>
      </c>
      <c r="E23" s="58"/>
      <c r="F23" s="26"/>
      <c r="G23" s="29"/>
      <c r="H23" s="30"/>
      <c r="I23" s="30"/>
      <c r="J23" s="30"/>
      <c r="K23" s="30"/>
    </row>
    <row r="24" spans="2:11" ht="15" customHeight="1">
      <c r="B24" s="22" t="s">
        <v>3</v>
      </c>
      <c r="C24" s="25">
        <v>0</v>
      </c>
      <c r="D24" s="24">
        <f t="shared" si="0"/>
        <v>0</v>
      </c>
      <c r="E24" s="58"/>
      <c r="F24" s="26"/>
      <c r="G24" s="29"/>
      <c r="H24" s="30"/>
      <c r="I24" s="30"/>
      <c r="J24" s="30"/>
      <c r="K24" s="30"/>
    </row>
    <row r="25" spans="2:11" ht="12.75">
      <c r="B25" s="19"/>
      <c r="D25" s="31"/>
      <c r="F25" s="56"/>
      <c r="G25" s="56"/>
      <c r="H25" s="30"/>
      <c r="I25" s="30"/>
      <c r="J25" s="30"/>
      <c r="K25" s="30"/>
    </row>
    <row r="26" spans="2:4" ht="12.75">
      <c r="B26" s="2"/>
      <c r="D26" s="31"/>
    </row>
    <row r="27" spans="2:4" ht="12.75">
      <c r="B27" s="2" t="s">
        <v>45</v>
      </c>
      <c r="D27" s="31"/>
    </row>
    <row r="28" spans="2:4" ht="12.75">
      <c r="B28" s="2"/>
      <c r="D28" s="31"/>
    </row>
    <row r="29" spans="2:4" ht="15" customHeight="1">
      <c r="B29" s="2"/>
      <c r="C29" s="49" t="s">
        <v>7</v>
      </c>
      <c r="D29" s="49" t="s">
        <v>70</v>
      </c>
    </row>
    <row r="30" spans="2:5" ht="15" customHeight="1">
      <c r="B30" s="22" t="s">
        <v>38</v>
      </c>
      <c r="C30" s="23">
        <v>7</v>
      </c>
      <c r="D30" s="24">
        <f aca="true" t="shared" si="1" ref="D30:D35">(C30/$F$11)</f>
        <v>0.1794871794871795</v>
      </c>
      <c r="E30" s="58"/>
    </row>
    <row r="31" spans="2:5" ht="15" customHeight="1">
      <c r="B31" s="22" t="s">
        <v>14</v>
      </c>
      <c r="C31" s="23">
        <v>9</v>
      </c>
      <c r="D31" s="24">
        <f t="shared" si="1"/>
        <v>0.23076923076923078</v>
      </c>
      <c r="E31" s="58"/>
    </row>
    <row r="32" spans="2:5" ht="15" customHeight="1">
      <c r="B32" s="22" t="s">
        <v>112</v>
      </c>
      <c r="C32" s="23">
        <v>14</v>
      </c>
      <c r="D32" s="24">
        <f t="shared" si="1"/>
        <v>0.358974358974359</v>
      </c>
      <c r="E32" s="58"/>
    </row>
    <row r="33" spans="2:5" ht="15" customHeight="1">
      <c r="B33" s="22" t="s">
        <v>15</v>
      </c>
      <c r="C33" s="23">
        <v>2</v>
      </c>
      <c r="D33" s="24">
        <f t="shared" si="1"/>
        <v>0.05128205128205128</v>
      </c>
      <c r="E33" s="58"/>
    </row>
    <row r="34" spans="2:5" ht="15" customHeight="1">
      <c r="B34" s="28" t="s">
        <v>6</v>
      </c>
      <c r="C34" s="23">
        <v>8</v>
      </c>
      <c r="D34" s="24">
        <f t="shared" si="1"/>
        <v>0.20512820512820512</v>
      </c>
      <c r="E34" s="58"/>
    </row>
    <row r="35" spans="2:5" ht="15" customHeight="1">
      <c r="B35" s="22" t="s">
        <v>3</v>
      </c>
      <c r="C35" s="25">
        <v>0</v>
      </c>
      <c r="D35" s="24">
        <f t="shared" si="1"/>
        <v>0</v>
      </c>
      <c r="E35" s="58"/>
    </row>
    <row r="36" spans="2:4" ht="12.75">
      <c r="B36" s="19"/>
      <c r="C36" s="1"/>
      <c r="D36" s="32"/>
    </row>
    <row r="37" ht="12.75">
      <c r="B37" s="2"/>
    </row>
    <row r="38" ht="12.75">
      <c r="B38" s="2" t="s">
        <v>46</v>
      </c>
    </row>
    <row r="39" ht="12.75">
      <c r="B39" s="2"/>
    </row>
    <row r="40" spans="2:4" ht="15" customHeight="1">
      <c r="B40" s="2"/>
      <c r="C40" s="49" t="s">
        <v>7</v>
      </c>
      <c r="D40" s="49" t="s">
        <v>70</v>
      </c>
    </row>
    <row r="41" spans="2:16" ht="15" customHeight="1">
      <c r="B41" s="22" t="s">
        <v>16</v>
      </c>
      <c r="C41" s="23">
        <v>6</v>
      </c>
      <c r="D41" s="24">
        <f aca="true" t="shared" si="2" ref="D41:D52">(C41/$F$11)</f>
        <v>0.15384615384615385</v>
      </c>
      <c r="E41" s="58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5" ht="15" customHeight="1">
      <c r="B42" s="22" t="s">
        <v>113</v>
      </c>
      <c r="C42" s="23">
        <v>7</v>
      </c>
      <c r="D42" s="24">
        <f t="shared" si="2"/>
        <v>0.1794871794871795</v>
      </c>
      <c r="E42" s="58"/>
    </row>
    <row r="43" spans="2:5" ht="15" customHeight="1">
      <c r="B43" s="22" t="s">
        <v>17</v>
      </c>
      <c r="C43" s="23">
        <v>32</v>
      </c>
      <c r="D43" s="24">
        <f t="shared" si="2"/>
        <v>0.8205128205128205</v>
      </c>
      <c r="E43" s="58"/>
    </row>
    <row r="44" spans="2:5" ht="15" customHeight="1">
      <c r="B44" s="22" t="s">
        <v>18</v>
      </c>
      <c r="C44" s="25">
        <v>0</v>
      </c>
      <c r="D44" s="24">
        <f t="shared" si="2"/>
        <v>0</v>
      </c>
      <c r="E44" s="58"/>
    </row>
    <row r="45" spans="2:5" ht="15" customHeight="1">
      <c r="B45" s="22" t="s">
        <v>39</v>
      </c>
      <c r="C45" s="23">
        <v>5</v>
      </c>
      <c r="D45" s="24">
        <f t="shared" si="2"/>
        <v>0.1282051282051282</v>
      </c>
      <c r="E45" s="58"/>
    </row>
    <row r="46" spans="2:5" ht="15" customHeight="1">
      <c r="B46" s="22" t="s">
        <v>19</v>
      </c>
      <c r="C46" s="23">
        <v>0</v>
      </c>
      <c r="D46" s="24">
        <f t="shared" si="2"/>
        <v>0</v>
      </c>
      <c r="E46" s="58"/>
    </row>
    <row r="47" spans="2:5" ht="15" customHeight="1">
      <c r="B47" s="22" t="s">
        <v>40</v>
      </c>
      <c r="C47" s="23">
        <v>7</v>
      </c>
      <c r="D47" s="24">
        <f t="shared" si="2"/>
        <v>0.1794871794871795</v>
      </c>
      <c r="E47" s="58"/>
    </row>
    <row r="48" spans="2:5" ht="15" customHeight="1">
      <c r="B48" s="22" t="s">
        <v>20</v>
      </c>
      <c r="C48" s="23">
        <v>4</v>
      </c>
      <c r="D48" s="24">
        <f t="shared" si="2"/>
        <v>0.10256410256410256</v>
      </c>
      <c r="E48" s="58"/>
    </row>
    <row r="49" spans="2:5" ht="15" customHeight="1">
      <c r="B49" s="22" t="s">
        <v>88</v>
      </c>
      <c r="C49" s="23">
        <v>7</v>
      </c>
      <c r="D49" s="24">
        <f t="shared" si="2"/>
        <v>0.1794871794871795</v>
      </c>
      <c r="E49" s="58"/>
    </row>
    <row r="50" spans="2:5" ht="15" customHeight="1">
      <c r="B50" s="22" t="s">
        <v>89</v>
      </c>
      <c r="C50" s="23">
        <v>18</v>
      </c>
      <c r="D50" s="24">
        <f t="shared" si="2"/>
        <v>0.46153846153846156</v>
      </c>
      <c r="E50" s="58"/>
    </row>
    <row r="51" spans="2:5" ht="15" customHeight="1">
      <c r="B51" s="22" t="s">
        <v>6</v>
      </c>
      <c r="C51" s="23">
        <v>2</v>
      </c>
      <c r="D51" s="24">
        <f t="shared" si="2"/>
        <v>0.05128205128205128</v>
      </c>
      <c r="E51" s="58"/>
    </row>
    <row r="52" spans="2:5" ht="15" customHeight="1">
      <c r="B52" s="22" t="s">
        <v>3</v>
      </c>
      <c r="C52" s="25">
        <v>0</v>
      </c>
      <c r="D52" s="24">
        <f t="shared" si="2"/>
        <v>0</v>
      </c>
      <c r="E52" s="58"/>
    </row>
    <row r="53" spans="2:4" ht="12.75">
      <c r="B53" s="18"/>
      <c r="C53" s="18"/>
      <c r="D53" s="34"/>
    </row>
    <row r="54" spans="2:4" ht="12.75">
      <c r="B54" s="35"/>
      <c r="C54" s="18"/>
      <c r="D54" s="34"/>
    </row>
    <row r="55" ht="12.75">
      <c r="B55" s="2" t="s">
        <v>47</v>
      </c>
    </row>
    <row r="56" ht="12.75">
      <c r="B56" s="2"/>
    </row>
    <row r="57" ht="12.75">
      <c r="B57" s="2" t="s">
        <v>90</v>
      </c>
    </row>
    <row r="58" ht="12.75">
      <c r="B58" s="2"/>
    </row>
    <row r="59" spans="2:4" ht="15" customHeight="1">
      <c r="B59" s="2"/>
      <c r="C59" s="49" t="s">
        <v>7</v>
      </c>
      <c r="D59" s="49" t="s">
        <v>70</v>
      </c>
    </row>
    <row r="60" spans="2:5" ht="15" customHeight="1">
      <c r="B60" s="22" t="s">
        <v>91</v>
      </c>
      <c r="C60" s="23">
        <v>5</v>
      </c>
      <c r="D60" s="24">
        <f>(C60/$F$11)</f>
        <v>0.1282051282051282</v>
      </c>
      <c r="E60" s="58"/>
    </row>
    <row r="61" spans="2:5" ht="15" customHeight="1">
      <c r="B61" s="22" t="s">
        <v>110</v>
      </c>
      <c r="C61" s="23">
        <v>12</v>
      </c>
      <c r="D61" s="24">
        <f>(C61/$F$11)</f>
        <v>0.3076923076923077</v>
      </c>
      <c r="E61" s="58"/>
    </row>
    <row r="62" spans="2:5" ht="25.5">
      <c r="B62" s="43" t="s">
        <v>41</v>
      </c>
      <c r="C62" s="23">
        <v>7</v>
      </c>
      <c r="D62" s="24">
        <f>(C62/$F$11)</f>
        <v>0.1794871794871795</v>
      </c>
      <c r="E62" s="58"/>
    </row>
    <row r="63" spans="2:5" ht="15" customHeight="1">
      <c r="B63" s="28" t="s">
        <v>109</v>
      </c>
      <c r="C63" s="23">
        <v>8</v>
      </c>
      <c r="D63" s="24">
        <f>(C63/$F$11)</f>
        <v>0.20512820512820512</v>
      </c>
      <c r="E63" s="58"/>
    </row>
    <row r="64" spans="2:5" ht="15" customHeight="1">
      <c r="B64" s="22" t="s">
        <v>3</v>
      </c>
      <c r="C64" s="25">
        <v>0</v>
      </c>
      <c r="D64" s="24">
        <f>(C64/$F$11)</f>
        <v>0</v>
      </c>
      <c r="E64" s="58"/>
    </row>
    <row r="65" spans="2:3" ht="12.75">
      <c r="B65" s="2"/>
      <c r="C65" s="12"/>
    </row>
    <row r="66" spans="2:4" ht="12.75">
      <c r="B66" s="2"/>
      <c r="C66" s="6"/>
      <c r="D66" s="31"/>
    </row>
    <row r="67" spans="2:5" ht="14.25" customHeight="1">
      <c r="B67" s="36" t="s">
        <v>71</v>
      </c>
      <c r="C67" s="49" t="s">
        <v>7</v>
      </c>
      <c r="D67" s="51" t="s">
        <v>8</v>
      </c>
      <c r="E67" s="58"/>
    </row>
    <row r="68" spans="2:5" ht="14.25" customHeight="1">
      <c r="B68" s="22" t="s">
        <v>21</v>
      </c>
      <c r="C68" s="23">
        <v>7</v>
      </c>
      <c r="D68" s="24">
        <f>(C68/$C$75)</f>
        <v>0.6363636363636364</v>
      </c>
      <c r="E68" s="58"/>
    </row>
    <row r="69" spans="2:5" ht="14.25" customHeight="1">
      <c r="B69" s="22" t="s">
        <v>42</v>
      </c>
      <c r="C69" s="25">
        <v>1</v>
      </c>
      <c r="D69" s="24">
        <f aca="true" t="shared" si="3" ref="D69:D75">(C69/$C$75)</f>
        <v>0.09090909090909091</v>
      </c>
      <c r="E69" s="58"/>
    </row>
    <row r="70" spans="2:5" ht="14.25" customHeight="1">
      <c r="B70" s="22" t="s">
        <v>22</v>
      </c>
      <c r="C70" s="25">
        <v>0</v>
      </c>
      <c r="D70" s="24">
        <f t="shared" si="3"/>
        <v>0</v>
      </c>
      <c r="E70" s="58"/>
    </row>
    <row r="71" spans="2:5" ht="14.25" customHeight="1">
      <c r="B71" s="22" t="s">
        <v>23</v>
      </c>
      <c r="C71" s="25">
        <v>0</v>
      </c>
      <c r="D71" s="24">
        <f t="shared" si="3"/>
        <v>0</v>
      </c>
      <c r="E71" s="58"/>
    </row>
    <row r="72" spans="2:5" ht="14.25" customHeight="1">
      <c r="B72" s="22" t="s">
        <v>24</v>
      </c>
      <c r="C72" s="23">
        <v>2</v>
      </c>
      <c r="D72" s="24">
        <f t="shared" si="3"/>
        <v>0.18181818181818182</v>
      </c>
      <c r="E72" s="58"/>
    </row>
    <row r="73" spans="2:5" ht="14.25" customHeight="1">
      <c r="B73" s="22" t="s">
        <v>25</v>
      </c>
      <c r="C73" s="25">
        <v>1</v>
      </c>
      <c r="D73" s="24">
        <f t="shared" si="3"/>
        <v>0.09090909090909091</v>
      </c>
      <c r="E73" s="58"/>
    </row>
    <row r="74" spans="2:5" ht="14.25" customHeight="1">
      <c r="B74" s="22" t="s">
        <v>3</v>
      </c>
      <c r="C74" s="25">
        <v>0</v>
      </c>
      <c r="D74" s="24">
        <f t="shared" si="3"/>
        <v>0</v>
      </c>
      <c r="E74" s="58"/>
    </row>
    <row r="75" spans="2:5" ht="14.25" customHeight="1">
      <c r="B75" s="37" t="s">
        <v>26</v>
      </c>
      <c r="C75" s="38">
        <f>SUM(C68:C74)</f>
        <v>11</v>
      </c>
      <c r="D75" s="24">
        <f t="shared" si="3"/>
        <v>1</v>
      </c>
      <c r="E75" s="58"/>
    </row>
    <row r="76" ht="12.75">
      <c r="B76" s="2"/>
    </row>
    <row r="77" ht="12.75">
      <c r="B77" s="2"/>
    </row>
    <row r="78" ht="12.75">
      <c r="B78" s="2" t="s">
        <v>98</v>
      </c>
    </row>
    <row r="79" ht="12.75">
      <c r="B79" s="2"/>
    </row>
    <row r="80" spans="2:4" ht="12.75">
      <c r="B80" s="2"/>
      <c r="C80" s="50" t="s">
        <v>7</v>
      </c>
      <c r="D80" s="49" t="s">
        <v>70</v>
      </c>
    </row>
    <row r="81" spans="2:5" ht="12.75">
      <c r="B81" s="48" t="s">
        <v>92</v>
      </c>
      <c r="C81" s="10">
        <v>38</v>
      </c>
      <c r="D81" s="24">
        <f aca="true" t="shared" si="4" ref="D81:D86">(C81/$F$11)</f>
        <v>0.9743589743589743</v>
      </c>
      <c r="E81" s="58"/>
    </row>
    <row r="82" spans="2:5" ht="25.5">
      <c r="B82" s="44" t="s">
        <v>93</v>
      </c>
      <c r="C82" s="10">
        <v>4</v>
      </c>
      <c r="D82" s="24">
        <f t="shared" si="4"/>
        <v>0.10256410256410256</v>
      </c>
      <c r="E82" s="58"/>
    </row>
    <row r="83" spans="2:5" ht="12.75">
      <c r="B83" s="48" t="s">
        <v>94</v>
      </c>
      <c r="C83" s="10">
        <v>9</v>
      </c>
      <c r="D83" s="24">
        <f t="shared" si="4"/>
        <v>0.23076923076923078</v>
      </c>
      <c r="E83" s="58"/>
    </row>
    <row r="84" spans="2:5" ht="12.75">
      <c r="B84" s="48" t="s">
        <v>95</v>
      </c>
      <c r="C84" s="10">
        <v>10</v>
      </c>
      <c r="D84" s="24">
        <f t="shared" si="4"/>
        <v>0.2564102564102564</v>
      </c>
      <c r="E84" s="58"/>
    </row>
    <row r="85" spans="2:5" ht="12.75">
      <c r="B85" s="48" t="s">
        <v>96</v>
      </c>
      <c r="C85" s="10">
        <v>0</v>
      </c>
      <c r="D85" s="24">
        <f t="shared" si="4"/>
        <v>0</v>
      </c>
      <c r="E85" s="58"/>
    </row>
    <row r="86" spans="2:5" ht="12.75">
      <c r="B86" s="48" t="s">
        <v>3</v>
      </c>
      <c r="C86" s="10">
        <v>1</v>
      </c>
      <c r="D86" s="24">
        <f t="shared" si="4"/>
        <v>0.02564102564102564</v>
      </c>
      <c r="E86" s="58"/>
    </row>
    <row r="87" ht="12.75">
      <c r="B87" s="2"/>
    </row>
    <row r="88" ht="12.75">
      <c r="B88" s="2"/>
    </row>
    <row r="89" ht="12.75">
      <c r="B89" s="2" t="s">
        <v>97</v>
      </c>
    </row>
    <row r="90" ht="12.75">
      <c r="B90" s="2"/>
    </row>
    <row r="91" spans="2:5" ht="12.75">
      <c r="B91" s="2"/>
      <c r="C91" s="50" t="s">
        <v>7</v>
      </c>
      <c r="D91" s="49" t="s">
        <v>70</v>
      </c>
      <c r="E91" s="58"/>
    </row>
    <row r="92" spans="2:5" ht="12.75">
      <c r="B92" s="48" t="s">
        <v>99</v>
      </c>
      <c r="C92" s="47">
        <v>10</v>
      </c>
      <c r="D92" s="24">
        <f>(C92/$F$11)</f>
        <v>0.2564102564102564</v>
      </c>
      <c r="E92" s="58"/>
    </row>
    <row r="93" spans="2:5" ht="12.75">
      <c r="B93" s="48" t="s">
        <v>100</v>
      </c>
      <c r="C93" s="47">
        <v>9</v>
      </c>
      <c r="D93" s="24">
        <f>(C93/$F$11)</f>
        <v>0.23076923076923078</v>
      </c>
      <c r="E93" s="58"/>
    </row>
    <row r="94" spans="2:5" ht="12.75">
      <c r="B94" s="48" t="s">
        <v>101</v>
      </c>
      <c r="C94" s="47">
        <v>25</v>
      </c>
      <c r="D94" s="24">
        <f>(C94/$F$11)</f>
        <v>0.6410256410256411</v>
      </c>
      <c r="E94" s="58"/>
    </row>
    <row r="95" spans="2:5" ht="12.75">
      <c r="B95" s="48" t="s">
        <v>102</v>
      </c>
      <c r="C95" s="47">
        <v>4</v>
      </c>
      <c r="D95" s="24">
        <f>(C95/$F$11)</f>
        <v>0.10256410256410256</v>
      </c>
      <c r="E95" s="58"/>
    </row>
    <row r="96" spans="2:5" ht="12.75">
      <c r="B96" s="48" t="s">
        <v>28</v>
      </c>
      <c r="C96" s="47">
        <v>3</v>
      </c>
      <c r="D96" s="24">
        <f>(C96/$F$11)</f>
        <v>0.07692307692307693</v>
      </c>
      <c r="E96" s="58"/>
    </row>
    <row r="97" ht="12.75">
      <c r="B97" s="2"/>
    </row>
    <row r="98" ht="12.75">
      <c r="B98" s="2"/>
    </row>
    <row r="99" ht="12.75">
      <c r="B99" s="2" t="s">
        <v>103</v>
      </c>
    </row>
    <row r="100" ht="12.75">
      <c r="B100" s="2"/>
    </row>
    <row r="101" ht="12.75">
      <c r="B101" s="2" t="s">
        <v>104</v>
      </c>
    </row>
    <row r="102" ht="12.75">
      <c r="B102" s="2"/>
    </row>
    <row r="103" spans="2:4" ht="12.75">
      <c r="B103" s="2"/>
      <c r="C103" s="50" t="s">
        <v>7</v>
      </c>
      <c r="D103" s="49" t="s">
        <v>70</v>
      </c>
    </row>
    <row r="104" spans="2:5" ht="12.75">
      <c r="B104" s="48" t="s">
        <v>105</v>
      </c>
      <c r="C104" s="47">
        <v>25</v>
      </c>
      <c r="D104" s="24">
        <f>(C104/$F$11)</f>
        <v>0.6410256410256411</v>
      </c>
      <c r="E104" s="58"/>
    </row>
    <row r="105" spans="2:5" ht="12.75">
      <c r="B105" s="48" t="s">
        <v>106</v>
      </c>
      <c r="C105" s="47">
        <v>15</v>
      </c>
      <c r="D105" s="24">
        <f>(C105/$F$11)</f>
        <v>0.38461538461538464</v>
      </c>
      <c r="E105" s="58"/>
    </row>
    <row r="106" spans="2:5" ht="12.75">
      <c r="B106" s="48" t="s">
        <v>111</v>
      </c>
      <c r="C106" s="47">
        <v>3</v>
      </c>
      <c r="D106" s="24">
        <f>(C106/$F$11)</f>
        <v>0.07692307692307693</v>
      </c>
      <c r="E106" s="58"/>
    </row>
    <row r="107" spans="2:5" ht="12.75">
      <c r="B107" s="48" t="s">
        <v>107</v>
      </c>
      <c r="C107" s="47">
        <v>4</v>
      </c>
      <c r="D107" s="24">
        <f>(C107/$F$11)</f>
        <v>0.10256410256410256</v>
      </c>
      <c r="E107" s="58"/>
    </row>
    <row r="108" spans="2:5" ht="12.75">
      <c r="B108" s="48" t="s">
        <v>28</v>
      </c>
      <c r="C108" s="47">
        <v>1</v>
      </c>
      <c r="D108" s="24">
        <f>(C108/$F$11)</f>
        <v>0.02564102564102564</v>
      </c>
      <c r="E108" s="58"/>
    </row>
    <row r="109" ht="12.75">
      <c r="B109" s="2"/>
    </row>
    <row r="110" ht="12.75">
      <c r="B110" s="2"/>
    </row>
    <row r="111" ht="12.75">
      <c r="B111" s="2" t="s">
        <v>108</v>
      </c>
    </row>
    <row r="112" ht="12.75">
      <c r="B112" s="2"/>
    </row>
    <row r="113" spans="2:11" ht="15" customHeight="1">
      <c r="B113" s="40"/>
      <c r="C113" s="39"/>
      <c r="D113" s="54" t="s">
        <v>84</v>
      </c>
      <c r="E113" s="54"/>
      <c r="F113" s="54"/>
      <c r="G113" s="54"/>
      <c r="H113" s="54"/>
      <c r="I113" s="54"/>
      <c r="J113" s="54"/>
      <c r="K113" s="39"/>
    </row>
    <row r="114" spans="1:11" ht="14.25" customHeight="1">
      <c r="A114" s="2"/>
      <c r="B114" s="18"/>
      <c r="C114" s="49" t="s">
        <v>27</v>
      </c>
      <c r="D114" s="49">
        <v>1</v>
      </c>
      <c r="E114" s="49">
        <v>2</v>
      </c>
      <c r="F114" s="49">
        <v>3</v>
      </c>
      <c r="G114" s="49">
        <v>4</v>
      </c>
      <c r="H114" s="49">
        <v>5</v>
      </c>
      <c r="I114" s="49">
        <v>6</v>
      </c>
      <c r="J114" s="49">
        <v>7</v>
      </c>
      <c r="K114" s="49" t="s">
        <v>28</v>
      </c>
    </row>
    <row r="115" spans="1:11" ht="14.25" customHeight="1">
      <c r="A115" s="46"/>
      <c r="B115" s="45"/>
      <c r="C115" s="52">
        <v>5.49</v>
      </c>
      <c r="D115" s="53">
        <v>1</v>
      </c>
      <c r="E115" s="53">
        <v>0</v>
      </c>
      <c r="F115" s="53">
        <v>2</v>
      </c>
      <c r="G115" s="53">
        <v>1</v>
      </c>
      <c r="H115" s="53">
        <v>10</v>
      </c>
      <c r="I115" s="53">
        <v>16</v>
      </c>
      <c r="J115" s="53">
        <v>5</v>
      </c>
      <c r="K115" s="53">
        <v>4</v>
      </c>
    </row>
    <row r="116" spans="1:3" ht="12.75">
      <c r="A116" s="18"/>
      <c r="B116" s="2"/>
      <c r="C116" s="1"/>
    </row>
    <row r="117" ht="12.75">
      <c r="B117" s="35" t="s">
        <v>73</v>
      </c>
    </row>
    <row r="118" ht="12.75">
      <c r="B118" s="35" t="s">
        <v>72</v>
      </c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</sheetData>
  <mergeCells count="7">
    <mergeCell ref="D113:J113"/>
    <mergeCell ref="K21:K22"/>
    <mergeCell ref="F25:G25"/>
    <mergeCell ref="B6:B7"/>
    <mergeCell ref="C6:E6"/>
    <mergeCell ref="F6:F7"/>
    <mergeCell ref="H6:L6"/>
  </mergeCells>
  <printOptions/>
  <pageMargins left="0.75" right="0.75" top="0.72" bottom="0.62" header="0" footer="0"/>
  <pageSetup horizontalDpi="600" verticalDpi="600" orientation="landscape" paperSize="9" scale="56" r:id="rId2"/>
  <headerFooter alignWithMargins="0">
    <oddFooter>&amp;R200  FME - &amp;P</oddFooter>
  </headerFooter>
  <rowBreaks count="2" manualBreakCount="2">
    <brk id="53" max="255" man="1"/>
    <brk id="119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3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76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48</v>
      </c>
      <c r="C8" s="9">
        <v>150</v>
      </c>
      <c r="D8" s="9">
        <v>193</v>
      </c>
      <c r="E8" s="10">
        <v>0</v>
      </c>
      <c r="F8" s="11">
        <f>SUM(C8:E8)</f>
        <v>343</v>
      </c>
      <c r="G8" s="12"/>
      <c r="H8" s="10">
        <v>55</v>
      </c>
      <c r="I8" s="10">
        <v>252</v>
      </c>
      <c r="J8" s="10">
        <v>26</v>
      </c>
      <c r="K8" s="10">
        <v>18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13" t="s">
        <v>3</v>
      </c>
      <c r="C9" s="9">
        <v>2</v>
      </c>
      <c r="D9" s="9">
        <v>0</v>
      </c>
      <c r="E9" s="10">
        <v>1</v>
      </c>
      <c r="F9" s="11">
        <f>SUM(C9:E9)</f>
        <v>3</v>
      </c>
      <c r="G9" s="12"/>
      <c r="H9" s="10">
        <v>0</v>
      </c>
      <c r="I9" s="10">
        <v>2</v>
      </c>
      <c r="J9" s="10">
        <v>1</v>
      </c>
      <c r="K9" s="10">
        <v>0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14" t="s">
        <v>4</v>
      </c>
      <c r="C10" s="15">
        <f>SUM(C8:C9)</f>
        <v>152</v>
      </c>
      <c r="D10" s="15">
        <f>SUM(D8:D9)</f>
        <v>193</v>
      </c>
      <c r="E10" s="16">
        <f>SUM(E8:E9)</f>
        <v>1</v>
      </c>
      <c r="F10" s="15">
        <f>SUM(F8:F9)</f>
        <v>346</v>
      </c>
      <c r="G10" s="17"/>
      <c r="H10" s="16">
        <f>SUM(H8:H9)</f>
        <v>55</v>
      </c>
      <c r="I10" s="16">
        <f>SUM(I8:I9)</f>
        <v>254</v>
      </c>
      <c r="J10" s="16">
        <f>SUM(J8:J9)</f>
        <v>27</v>
      </c>
      <c r="K10" s="16">
        <f>SUM(K8:K9)</f>
        <v>18</v>
      </c>
      <c r="L10" s="16">
        <f>SUM(L8:L9)</f>
        <v>0</v>
      </c>
      <c r="M10" s="6"/>
      <c r="P10" s="3"/>
      <c r="Q10" s="3"/>
      <c r="R10" s="3"/>
      <c r="S10" s="3"/>
      <c r="T10" s="3"/>
    </row>
    <row r="11" spans="5:6" ht="12.75">
      <c r="E11" s="18"/>
      <c r="F11" s="18"/>
    </row>
    <row r="12" spans="8:15" ht="12.75">
      <c r="H12" s="19"/>
      <c r="N12" s="20"/>
      <c r="O12" s="20"/>
    </row>
    <row r="13" spans="2:9" ht="12.75">
      <c r="B13" s="2" t="s">
        <v>44</v>
      </c>
      <c r="H13" s="21" t="s">
        <v>36</v>
      </c>
      <c r="I13" s="20"/>
    </row>
    <row r="14" spans="2:9" ht="12.75">
      <c r="B14" s="2"/>
      <c r="H14" s="20"/>
      <c r="I14" s="20"/>
    </row>
    <row r="15" spans="2:9" ht="15" customHeight="1">
      <c r="B15" s="2"/>
      <c r="C15" s="50" t="s">
        <v>7</v>
      </c>
      <c r="D15" s="50" t="s">
        <v>70</v>
      </c>
      <c r="H15" s="20" t="s">
        <v>30</v>
      </c>
      <c r="I15" s="20" t="s">
        <v>32</v>
      </c>
    </row>
    <row r="16" spans="2:9" ht="15" customHeight="1">
      <c r="B16" s="22" t="s">
        <v>37</v>
      </c>
      <c r="C16" s="23">
        <v>315</v>
      </c>
      <c r="D16" s="24">
        <f>(C16/$F$10)</f>
        <v>0.9104046242774566</v>
      </c>
      <c r="H16" s="20" t="s">
        <v>33</v>
      </c>
      <c r="I16" s="20" t="s">
        <v>34</v>
      </c>
    </row>
    <row r="17" spans="2:9" ht="15" customHeight="1">
      <c r="B17" s="22" t="s">
        <v>9</v>
      </c>
      <c r="C17" s="23">
        <v>144</v>
      </c>
      <c r="D17" s="24">
        <f aca="true" t="shared" si="0" ref="D17:D23">(C17/$F$10)</f>
        <v>0.4161849710982659</v>
      </c>
      <c r="H17" s="20" t="s">
        <v>5</v>
      </c>
      <c r="I17" s="20" t="s">
        <v>35</v>
      </c>
    </row>
    <row r="18" spans="2:4" ht="15" customHeight="1">
      <c r="B18" s="22" t="s">
        <v>10</v>
      </c>
      <c r="C18" s="23">
        <v>102</v>
      </c>
      <c r="D18" s="24">
        <f t="shared" si="0"/>
        <v>0.2947976878612717</v>
      </c>
    </row>
    <row r="19" spans="2:8" ht="15" customHeight="1">
      <c r="B19" s="22" t="s">
        <v>13</v>
      </c>
      <c r="C19" s="25">
        <v>26</v>
      </c>
      <c r="D19" s="24">
        <f t="shared" si="0"/>
        <v>0.07514450867052024</v>
      </c>
      <c r="H19" s="19"/>
    </row>
    <row r="20" spans="2:11" ht="15" customHeight="1">
      <c r="B20" s="22" t="s">
        <v>11</v>
      </c>
      <c r="C20" s="23">
        <v>12</v>
      </c>
      <c r="D20" s="24">
        <f t="shared" si="0"/>
        <v>0.03468208092485549</v>
      </c>
      <c r="F20" s="26"/>
      <c r="G20" s="26"/>
      <c r="H20" s="26"/>
      <c r="I20" s="26"/>
      <c r="J20" s="26"/>
      <c r="K20" s="55"/>
    </row>
    <row r="21" spans="2:11" ht="15" customHeight="1">
      <c r="B21" s="22" t="s">
        <v>12</v>
      </c>
      <c r="C21" s="23">
        <v>13</v>
      </c>
      <c r="D21" s="24">
        <f t="shared" si="0"/>
        <v>0.03757225433526012</v>
      </c>
      <c r="F21" s="26"/>
      <c r="G21" s="26"/>
      <c r="H21" s="27"/>
      <c r="I21" s="27"/>
      <c r="J21" s="27"/>
      <c r="K21" s="55"/>
    </row>
    <row r="22" spans="2:11" ht="15" customHeight="1">
      <c r="B22" s="28" t="s">
        <v>6</v>
      </c>
      <c r="C22" s="23">
        <v>13</v>
      </c>
      <c r="D22" s="24">
        <f t="shared" si="0"/>
        <v>0.03757225433526012</v>
      </c>
      <c r="F22" s="26"/>
      <c r="G22" s="29"/>
      <c r="H22" s="30"/>
      <c r="I22" s="30"/>
      <c r="J22" s="30"/>
      <c r="K22" s="30"/>
    </row>
    <row r="23" spans="2:11" ht="15" customHeight="1">
      <c r="B23" s="22" t="s">
        <v>3</v>
      </c>
      <c r="C23" s="25">
        <v>1</v>
      </c>
      <c r="D23" s="24">
        <f t="shared" si="0"/>
        <v>0.002890173410404624</v>
      </c>
      <c r="F23" s="26"/>
      <c r="G23" s="29"/>
      <c r="H23" s="30"/>
      <c r="I23" s="30"/>
      <c r="J23" s="30"/>
      <c r="K23" s="30"/>
    </row>
    <row r="24" spans="2:11" ht="12.75">
      <c r="B24" s="19"/>
      <c r="D24" s="31"/>
      <c r="F24" s="56"/>
      <c r="G24" s="56"/>
      <c r="H24" s="30"/>
      <c r="I24" s="30"/>
      <c r="J24" s="30"/>
      <c r="K24" s="30"/>
    </row>
    <row r="25" spans="2:4" ht="12.75">
      <c r="B25" s="2"/>
      <c r="D25" s="31"/>
    </row>
    <row r="26" spans="2:4" ht="12.75">
      <c r="B26" s="2" t="s">
        <v>45</v>
      </c>
      <c r="D26" s="31"/>
    </row>
    <row r="27" spans="2:4" ht="12.75">
      <c r="B27" s="2"/>
      <c r="D27" s="31"/>
    </row>
    <row r="28" spans="2:4" ht="15" customHeight="1">
      <c r="B28" s="2"/>
      <c r="C28" s="49" t="s">
        <v>7</v>
      </c>
      <c r="D28" s="49" t="s">
        <v>70</v>
      </c>
    </row>
    <row r="29" spans="2:4" ht="15" customHeight="1">
      <c r="B29" s="22" t="s">
        <v>38</v>
      </c>
      <c r="C29" s="23">
        <v>115</v>
      </c>
      <c r="D29" s="24">
        <f aca="true" t="shared" si="1" ref="D29:D34">(C29/$F$10)</f>
        <v>0.33236994219653176</v>
      </c>
    </row>
    <row r="30" spans="2:4" ht="15" customHeight="1">
      <c r="B30" s="22" t="s">
        <v>14</v>
      </c>
      <c r="C30" s="23">
        <v>146</v>
      </c>
      <c r="D30" s="24">
        <f t="shared" si="1"/>
        <v>0.42196531791907516</v>
      </c>
    </row>
    <row r="31" spans="2:4" ht="15" customHeight="1">
      <c r="B31" s="22" t="s">
        <v>112</v>
      </c>
      <c r="C31" s="23">
        <v>68</v>
      </c>
      <c r="D31" s="24">
        <f t="shared" si="1"/>
        <v>0.19653179190751446</v>
      </c>
    </row>
    <row r="32" spans="2:4" ht="15" customHeight="1">
      <c r="B32" s="22" t="s">
        <v>15</v>
      </c>
      <c r="C32" s="23">
        <v>9</v>
      </c>
      <c r="D32" s="24">
        <f t="shared" si="1"/>
        <v>0.02601156069364162</v>
      </c>
    </row>
    <row r="33" spans="2:4" ht="15" customHeight="1">
      <c r="B33" s="28" t="s">
        <v>6</v>
      </c>
      <c r="C33" s="23">
        <v>20</v>
      </c>
      <c r="D33" s="24">
        <f t="shared" si="1"/>
        <v>0.057803468208092484</v>
      </c>
    </row>
    <row r="34" spans="2:4" ht="15" customHeight="1">
      <c r="B34" s="22" t="s">
        <v>3</v>
      </c>
      <c r="C34" s="25">
        <v>0</v>
      </c>
      <c r="D34" s="24">
        <f t="shared" si="1"/>
        <v>0</v>
      </c>
    </row>
    <row r="35" spans="2:4" ht="12.75">
      <c r="B35" s="19"/>
      <c r="C35" s="1"/>
      <c r="D35" s="32"/>
    </row>
    <row r="36" ht="12.75">
      <c r="B36" s="2"/>
    </row>
    <row r="37" ht="12.75">
      <c r="B37" s="2" t="s">
        <v>46</v>
      </c>
    </row>
    <row r="38" ht="12.75">
      <c r="B38" s="2"/>
    </row>
    <row r="39" spans="2:4" ht="15" customHeight="1">
      <c r="B39" s="2"/>
      <c r="C39" s="49" t="s">
        <v>7</v>
      </c>
      <c r="D39" s="49" t="s">
        <v>70</v>
      </c>
    </row>
    <row r="40" spans="2:16" ht="15" customHeight="1">
      <c r="B40" s="22" t="s">
        <v>16</v>
      </c>
      <c r="C40" s="23">
        <v>53</v>
      </c>
      <c r="D40" s="24">
        <f aca="true" t="shared" si="2" ref="D40:D51">(C40/$F$10)</f>
        <v>0.1531791907514451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4" ht="15" customHeight="1">
      <c r="B41" s="22" t="s">
        <v>113</v>
      </c>
      <c r="C41" s="23">
        <v>112</v>
      </c>
      <c r="D41" s="24">
        <f t="shared" si="2"/>
        <v>0.3236994219653179</v>
      </c>
    </row>
    <row r="42" spans="2:4" ht="15" customHeight="1">
      <c r="B42" s="22" t="s">
        <v>17</v>
      </c>
      <c r="C42" s="23">
        <v>192</v>
      </c>
      <c r="D42" s="24">
        <f t="shared" si="2"/>
        <v>0.5549132947976878</v>
      </c>
    </row>
    <row r="43" spans="2:4" ht="15" customHeight="1">
      <c r="B43" s="22" t="s">
        <v>18</v>
      </c>
      <c r="C43" s="25">
        <v>3</v>
      </c>
      <c r="D43" s="24">
        <f t="shared" si="2"/>
        <v>0.008670520231213872</v>
      </c>
    </row>
    <row r="44" spans="2:4" ht="15" customHeight="1">
      <c r="B44" s="22" t="s">
        <v>39</v>
      </c>
      <c r="C44" s="23">
        <v>104</v>
      </c>
      <c r="D44" s="24">
        <f t="shared" si="2"/>
        <v>0.30057803468208094</v>
      </c>
    </row>
    <row r="45" spans="2:4" ht="15" customHeight="1">
      <c r="B45" s="22" t="s">
        <v>19</v>
      </c>
      <c r="C45" s="23">
        <v>7</v>
      </c>
      <c r="D45" s="24">
        <f t="shared" si="2"/>
        <v>0.02023121387283237</v>
      </c>
    </row>
    <row r="46" spans="2:4" ht="15" customHeight="1">
      <c r="B46" s="22" t="s">
        <v>40</v>
      </c>
      <c r="C46" s="23">
        <v>21</v>
      </c>
      <c r="D46" s="24">
        <f t="shared" si="2"/>
        <v>0.06069364161849711</v>
      </c>
    </row>
    <row r="47" spans="2:4" ht="15" customHeight="1">
      <c r="B47" s="22" t="s">
        <v>20</v>
      </c>
      <c r="C47" s="23">
        <v>18</v>
      </c>
      <c r="D47" s="24">
        <f t="shared" si="2"/>
        <v>0.05202312138728324</v>
      </c>
    </row>
    <row r="48" spans="2:4" ht="15" customHeight="1">
      <c r="B48" s="22" t="s">
        <v>88</v>
      </c>
      <c r="C48" s="23">
        <v>163</v>
      </c>
      <c r="D48" s="24">
        <f t="shared" si="2"/>
        <v>0.47109826589595377</v>
      </c>
    </row>
    <row r="49" spans="2:4" ht="15" customHeight="1">
      <c r="B49" s="22" t="s">
        <v>89</v>
      </c>
      <c r="C49" s="23">
        <v>166</v>
      </c>
      <c r="D49" s="24">
        <f t="shared" si="2"/>
        <v>0.4797687861271676</v>
      </c>
    </row>
    <row r="50" spans="2:4" ht="15" customHeight="1">
      <c r="B50" s="22" t="s">
        <v>6</v>
      </c>
      <c r="C50" s="23">
        <v>15</v>
      </c>
      <c r="D50" s="24">
        <f t="shared" si="2"/>
        <v>0.04335260115606936</v>
      </c>
    </row>
    <row r="51" spans="2:4" ht="15" customHeight="1">
      <c r="B51" s="22" t="s">
        <v>3</v>
      </c>
      <c r="C51" s="25">
        <v>1</v>
      </c>
      <c r="D51" s="24">
        <f t="shared" si="2"/>
        <v>0.002890173410404624</v>
      </c>
    </row>
    <row r="52" spans="2:4" ht="12.75">
      <c r="B52" s="18"/>
      <c r="C52" s="18"/>
      <c r="D52" s="34"/>
    </row>
    <row r="53" spans="2:4" ht="12.75">
      <c r="B53" s="35"/>
      <c r="C53" s="18"/>
      <c r="D53" s="34"/>
    </row>
    <row r="54" ht="12.75">
      <c r="B54" s="2" t="s">
        <v>47</v>
      </c>
    </row>
    <row r="55" ht="12.75">
      <c r="B55" s="2"/>
    </row>
    <row r="56" ht="12.75">
      <c r="B56" s="2" t="s">
        <v>90</v>
      </c>
    </row>
    <row r="57" ht="12.75">
      <c r="B57" s="2"/>
    </row>
    <row r="58" spans="2:4" ht="15" customHeight="1">
      <c r="B58" s="2"/>
      <c r="C58" s="49" t="s">
        <v>7</v>
      </c>
      <c r="D58" s="49" t="s">
        <v>70</v>
      </c>
    </row>
    <row r="59" spans="2:4" ht="15" customHeight="1">
      <c r="B59" s="22" t="s">
        <v>91</v>
      </c>
      <c r="C59" s="23">
        <v>53</v>
      </c>
      <c r="D59" s="24">
        <f>(C59/$F$10)</f>
        <v>0.1531791907514451</v>
      </c>
    </row>
    <row r="60" spans="2:4" ht="15" customHeight="1">
      <c r="B60" s="22" t="s">
        <v>110</v>
      </c>
      <c r="C60" s="23">
        <v>136</v>
      </c>
      <c r="D60" s="24">
        <f>(C60/$F$10)</f>
        <v>0.3930635838150289</v>
      </c>
    </row>
    <row r="61" spans="2:4" ht="25.5">
      <c r="B61" s="43" t="s">
        <v>41</v>
      </c>
      <c r="C61" s="23">
        <v>44</v>
      </c>
      <c r="D61" s="24">
        <f>(C61/$F$10)</f>
        <v>0.12716763005780346</v>
      </c>
    </row>
    <row r="62" spans="2:4" ht="15" customHeight="1">
      <c r="B62" s="28" t="s">
        <v>109</v>
      </c>
      <c r="C62" s="23">
        <v>53</v>
      </c>
      <c r="D62" s="24">
        <f>(C62/$F$10)</f>
        <v>0.1531791907514451</v>
      </c>
    </row>
    <row r="63" spans="2:4" ht="15" customHeight="1">
      <c r="B63" s="22" t="s">
        <v>3</v>
      </c>
      <c r="C63" s="25">
        <v>132</v>
      </c>
      <c r="D63" s="24">
        <f>(C63/$F$10)</f>
        <v>0.3815028901734104</v>
      </c>
    </row>
    <row r="64" spans="2:3" ht="12.75">
      <c r="B64" s="2"/>
      <c r="C64" s="12"/>
    </row>
    <row r="65" spans="2:4" ht="12.75">
      <c r="B65" s="2"/>
      <c r="C65" s="6"/>
      <c r="D65" s="31"/>
    </row>
    <row r="66" spans="2:4" ht="14.25" customHeight="1">
      <c r="B66" s="36" t="s">
        <v>71</v>
      </c>
      <c r="C66" s="49" t="s">
        <v>7</v>
      </c>
      <c r="D66" s="51" t="s">
        <v>8</v>
      </c>
    </row>
    <row r="67" spans="2:4" ht="14.25" customHeight="1">
      <c r="B67" s="22" t="s">
        <v>21</v>
      </c>
      <c r="C67" s="23">
        <v>60</v>
      </c>
      <c r="D67" s="24">
        <f>(C67/$C$74)</f>
        <v>0.6741573033707865</v>
      </c>
    </row>
    <row r="68" spans="2:4" ht="14.25" customHeight="1">
      <c r="B68" s="22" t="s">
        <v>42</v>
      </c>
      <c r="C68" s="25">
        <v>1</v>
      </c>
      <c r="D68" s="24">
        <f aca="true" t="shared" si="3" ref="D68:D74">(C68/$C$74)</f>
        <v>0.011235955056179775</v>
      </c>
    </row>
    <row r="69" spans="2:4" ht="14.25" customHeight="1">
      <c r="B69" s="22" t="s">
        <v>22</v>
      </c>
      <c r="C69" s="25">
        <v>5</v>
      </c>
      <c r="D69" s="24">
        <f t="shared" si="3"/>
        <v>0.056179775280898875</v>
      </c>
    </row>
    <row r="70" spans="2:4" ht="14.25" customHeight="1">
      <c r="B70" s="22" t="s">
        <v>23</v>
      </c>
      <c r="C70" s="25">
        <v>12</v>
      </c>
      <c r="D70" s="24">
        <f t="shared" si="3"/>
        <v>0.1348314606741573</v>
      </c>
    </row>
    <row r="71" spans="2:4" ht="14.25" customHeight="1">
      <c r="B71" s="22" t="s">
        <v>24</v>
      </c>
      <c r="C71" s="23">
        <v>6</v>
      </c>
      <c r="D71" s="24">
        <f t="shared" si="3"/>
        <v>0.06741573033707865</v>
      </c>
    </row>
    <row r="72" spans="2:4" ht="14.25" customHeight="1">
      <c r="B72" s="22" t="s">
        <v>25</v>
      </c>
      <c r="C72" s="25">
        <v>4</v>
      </c>
      <c r="D72" s="24">
        <f t="shared" si="3"/>
        <v>0.0449438202247191</v>
      </c>
    </row>
    <row r="73" spans="2:4" ht="14.25" customHeight="1">
      <c r="B73" s="22" t="s">
        <v>3</v>
      </c>
      <c r="C73" s="25">
        <v>1</v>
      </c>
      <c r="D73" s="24">
        <f t="shared" si="3"/>
        <v>0.011235955056179775</v>
      </c>
    </row>
    <row r="74" spans="2:4" ht="14.25" customHeight="1">
      <c r="B74" s="37" t="s">
        <v>26</v>
      </c>
      <c r="C74" s="38">
        <f>SUM(C67:C73)</f>
        <v>89</v>
      </c>
      <c r="D74" s="24">
        <f t="shared" si="3"/>
        <v>1</v>
      </c>
    </row>
    <row r="75" ht="12.75">
      <c r="B75" s="2"/>
    </row>
    <row r="76" ht="12.75">
      <c r="B76" s="2"/>
    </row>
    <row r="77" ht="12.75">
      <c r="B77" s="2" t="s">
        <v>98</v>
      </c>
    </row>
    <row r="78" ht="12.75">
      <c r="B78" s="2"/>
    </row>
    <row r="79" spans="2:4" ht="12.75">
      <c r="B79" s="2"/>
      <c r="C79" s="50" t="s">
        <v>7</v>
      </c>
      <c r="D79" s="49" t="s">
        <v>70</v>
      </c>
    </row>
    <row r="80" spans="2:4" ht="12.75">
      <c r="B80" s="48" t="s">
        <v>92</v>
      </c>
      <c r="C80" s="10">
        <v>314</v>
      </c>
      <c r="D80" s="24">
        <f aca="true" t="shared" si="4" ref="D80:D85">(C80/$F$10)</f>
        <v>0.9075144508670521</v>
      </c>
    </row>
    <row r="81" spans="2:4" ht="25.5">
      <c r="B81" s="44" t="s">
        <v>93</v>
      </c>
      <c r="C81" s="10">
        <v>47</v>
      </c>
      <c r="D81" s="24">
        <f t="shared" si="4"/>
        <v>0.13583815028901733</v>
      </c>
    </row>
    <row r="82" spans="2:4" ht="12.75">
      <c r="B82" s="48" t="s">
        <v>94</v>
      </c>
      <c r="C82" s="10">
        <v>101</v>
      </c>
      <c r="D82" s="24">
        <f t="shared" si="4"/>
        <v>0.29190751445086704</v>
      </c>
    </row>
    <row r="83" spans="2:4" ht="12.75">
      <c r="B83" s="48" t="s">
        <v>95</v>
      </c>
      <c r="C83" s="10">
        <v>77</v>
      </c>
      <c r="D83" s="24">
        <f t="shared" si="4"/>
        <v>0.22254335260115607</v>
      </c>
    </row>
    <row r="84" spans="2:4" ht="12.75">
      <c r="B84" s="48" t="s">
        <v>96</v>
      </c>
      <c r="C84" s="10">
        <v>22</v>
      </c>
      <c r="D84" s="24">
        <f t="shared" si="4"/>
        <v>0.06358381502890173</v>
      </c>
    </row>
    <row r="85" spans="2:4" ht="12.75">
      <c r="B85" s="48" t="s">
        <v>3</v>
      </c>
      <c r="C85" s="10">
        <v>8</v>
      </c>
      <c r="D85" s="24">
        <f t="shared" si="4"/>
        <v>0.023121387283236993</v>
      </c>
    </row>
    <row r="86" ht="12.75">
      <c r="B86" s="2"/>
    </row>
    <row r="87" ht="12.75">
      <c r="B87" s="2"/>
    </row>
    <row r="88" ht="12.75">
      <c r="B88" s="2" t="s">
        <v>97</v>
      </c>
    </row>
    <row r="89" ht="12.75">
      <c r="B89" s="2"/>
    </row>
    <row r="90" spans="2:4" ht="12.75">
      <c r="B90" s="2"/>
      <c r="C90" s="50" t="s">
        <v>7</v>
      </c>
      <c r="D90" s="49" t="s">
        <v>70</v>
      </c>
    </row>
    <row r="91" spans="2:4" ht="12.75">
      <c r="B91" s="48" t="s">
        <v>99</v>
      </c>
      <c r="C91" s="47">
        <v>159</v>
      </c>
      <c r="D91" s="24">
        <f>(C91/$F$10)</f>
        <v>0.4595375722543353</v>
      </c>
    </row>
    <row r="92" spans="2:4" ht="12.75">
      <c r="B92" s="48" t="s">
        <v>100</v>
      </c>
      <c r="C92" s="47">
        <v>142</v>
      </c>
      <c r="D92" s="24">
        <f>(C92/$F$10)</f>
        <v>0.41040462427745666</v>
      </c>
    </row>
    <row r="93" spans="2:4" ht="12.75">
      <c r="B93" s="48" t="s">
        <v>101</v>
      </c>
      <c r="C93" s="47">
        <v>170</v>
      </c>
      <c r="D93" s="24">
        <f>(C93/$F$10)</f>
        <v>0.4913294797687861</v>
      </c>
    </row>
    <row r="94" spans="2:4" ht="12.75">
      <c r="B94" s="48" t="s">
        <v>102</v>
      </c>
      <c r="C94" s="47">
        <v>34</v>
      </c>
      <c r="D94" s="24">
        <f>(C94/$F$10)</f>
        <v>0.09826589595375723</v>
      </c>
    </row>
    <row r="95" spans="2:4" ht="12.75">
      <c r="B95" s="48" t="s">
        <v>28</v>
      </c>
      <c r="C95" s="47">
        <v>19</v>
      </c>
      <c r="D95" s="24">
        <f>(C95/$F$10)</f>
        <v>0.05491329479768786</v>
      </c>
    </row>
    <row r="96" ht="12.75">
      <c r="B96" s="2"/>
    </row>
    <row r="97" ht="12.75">
      <c r="B97" s="2"/>
    </row>
    <row r="98" ht="12.75">
      <c r="B98" s="2" t="s">
        <v>103</v>
      </c>
    </row>
    <row r="99" ht="12.75">
      <c r="B99" s="2"/>
    </row>
    <row r="100" ht="12.75">
      <c r="B100" s="2" t="s">
        <v>104</v>
      </c>
    </row>
    <row r="101" ht="12.75">
      <c r="B101" s="2"/>
    </row>
    <row r="102" spans="2:4" ht="12.75">
      <c r="B102" s="2"/>
      <c r="C102" s="50" t="s">
        <v>7</v>
      </c>
      <c r="D102" s="49" t="s">
        <v>70</v>
      </c>
    </row>
    <row r="103" spans="2:4" ht="12.75">
      <c r="B103" s="48" t="s">
        <v>105</v>
      </c>
      <c r="C103" s="47">
        <v>219</v>
      </c>
      <c r="D103" s="24">
        <f>(C103/$F$10)</f>
        <v>0.6329479768786127</v>
      </c>
    </row>
    <row r="104" spans="2:4" ht="12.75">
      <c r="B104" s="48" t="s">
        <v>106</v>
      </c>
      <c r="C104" s="47">
        <v>118</v>
      </c>
      <c r="D104" s="24">
        <f>(C104/$F$10)</f>
        <v>0.34104046242774566</v>
      </c>
    </row>
    <row r="105" spans="2:4" ht="12.75">
      <c r="B105" s="48" t="s">
        <v>111</v>
      </c>
      <c r="C105" s="47">
        <v>59</v>
      </c>
      <c r="D105" s="24">
        <f>(C105/$F$10)</f>
        <v>0.17052023121387283</v>
      </c>
    </row>
    <row r="106" spans="2:4" ht="12.75">
      <c r="B106" s="48" t="s">
        <v>107</v>
      </c>
      <c r="C106" s="47">
        <v>46</v>
      </c>
      <c r="D106" s="24">
        <f>(C106/$F$10)</f>
        <v>0.1329479768786127</v>
      </c>
    </row>
    <row r="107" spans="2:4" ht="12.75">
      <c r="B107" s="48" t="s">
        <v>28</v>
      </c>
      <c r="C107" s="47">
        <v>4</v>
      </c>
      <c r="D107" s="24">
        <f>(C107/$F$10)</f>
        <v>0.011560693641618497</v>
      </c>
    </row>
    <row r="108" ht="12.75">
      <c r="B108" s="2"/>
    </row>
    <row r="109" ht="12.75">
      <c r="B109" s="2"/>
    </row>
    <row r="110" ht="12.75">
      <c r="B110" s="2" t="s">
        <v>108</v>
      </c>
    </row>
    <row r="111" ht="12.75">
      <c r="B111" s="2"/>
    </row>
    <row r="112" spans="2:11" ht="15" customHeight="1">
      <c r="B112" s="40"/>
      <c r="C112" s="39"/>
      <c r="D112" s="54" t="s">
        <v>84</v>
      </c>
      <c r="E112" s="54"/>
      <c r="F112" s="54"/>
      <c r="G112" s="54"/>
      <c r="H112" s="54"/>
      <c r="I112" s="54"/>
      <c r="J112" s="54"/>
      <c r="K112" s="39"/>
    </row>
    <row r="113" spans="1:11" ht="14.25" customHeight="1">
      <c r="A113" s="2"/>
      <c r="B113" s="18"/>
      <c r="C113" s="49" t="s">
        <v>27</v>
      </c>
      <c r="D113" s="49">
        <v>1</v>
      </c>
      <c r="E113" s="49">
        <v>2</v>
      </c>
      <c r="F113" s="49">
        <v>3</v>
      </c>
      <c r="G113" s="49">
        <v>4</v>
      </c>
      <c r="H113" s="49">
        <v>5</v>
      </c>
      <c r="I113" s="49">
        <v>6</v>
      </c>
      <c r="J113" s="49">
        <v>7</v>
      </c>
      <c r="K113" s="49" t="s">
        <v>28</v>
      </c>
    </row>
    <row r="114" spans="1:11" ht="14.25" customHeight="1">
      <c r="A114" s="46"/>
      <c r="B114" s="45"/>
      <c r="C114" s="52">
        <v>5.03</v>
      </c>
      <c r="D114" s="53">
        <v>7</v>
      </c>
      <c r="E114" s="53">
        <v>10</v>
      </c>
      <c r="F114" s="53">
        <v>26</v>
      </c>
      <c r="G114" s="53">
        <v>51</v>
      </c>
      <c r="H114" s="53">
        <v>87</v>
      </c>
      <c r="I114" s="53">
        <v>95</v>
      </c>
      <c r="J114" s="53">
        <v>37</v>
      </c>
      <c r="K114" s="53">
        <v>33</v>
      </c>
    </row>
    <row r="115" spans="1:3" ht="12.75">
      <c r="A115" s="18"/>
      <c r="B115" s="2"/>
      <c r="C115" s="1"/>
    </row>
    <row r="116" ht="12.75">
      <c r="B116" s="35" t="s">
        <v>73</v>
      </c>
    </row>
    <row r="117" ht="12.75">
      <c r="B117" s="35" t="s">
        <v>72</v>
      </c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</sheetData>
  <mergeCells count="7">
    <mergeCell ref="D112:J112"/>
    <mergeCell ref="H6:L6"/>
    <mergeCell ref="B6:B7"/>
    <mergeCell ref="C6:E6"/>
    <mergeCell ref="F6:F7"/>
    <mergeCell ref="K20:K21"/>
    <mergeCell ref="F24:G24"/>
  </mergeCells>
  <printOptions/>
  <pageMargins left="0.37" right="0.31" top="0.43" bottom="0.48" header="0" footer="0"/>
  <pageSetup fitToHeight="3" horizontalDpi="600" verticalDpi="600" orientation="landscape" paperSize="9" scale="59" r:id="rId2"/>
  <headerFooter alignWithMargins="0">
    <oddHeader>&amp;R
</oddHeader>
    <oddFooter>&amp;R&amp;A - &amp;P</oddFooter>
  </headerFooter>
  <rowBreaks count="1" manualBreakCount="1">
    <brk id="5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4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114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59</v>
      </c>
      <c r="C8" s="9">
        <v>61</v>
      </c>
      <c r="D8" s="9">
        <v>17</v>
      </c>
      <c r="E8" s="10">
        <v>0</v>
      </c>
      <c r="F8" s="11">
        <f>SUM(C8:E8)</f>
        <v>78</v>
      </c>
      <c r="G8" s="12"/>
      <c r="H8" s="10">
        <v>19</v>
      </c>
      <c r="I8" s="10">
        <v>55</v>
      </c>
      <c r="J8" s="10">
        <v>1</v>
      </c>
      <c r="K8" s="10">
        <v>4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61</v>
      </c>
      <c r="C9" s="9">
        <v>95</v>
      </c>
      <c r="D9" s="9">
        <v>18</v>
      </c>
      <c r="E9" s="10">
        <v>0</v>
      </c>
      <c r="F9" s="11">
        <f>SUM(C9:E9)</f>
        <v>113</v>
      </c>
      <c r="G9" s="12"/>
      <c r="H9" s="10">
        <v>21</v>
      </c>
      <c r="I9" s="10">
        <v>87</v>
      </c>
      <c r="J9" s="10">
        <v>1</v>
      </c>
      <c r="K9" s="10">
        <v>2</v>
      </c>
      <c r="L9" s="10">
        <v>0</v>
      </c>
      <c r="M9" s="3"/>
      <c r="P9" s="3"/>
      <c r="Q9" s="3"/>
      <c r="R9" s="3"/>
      <c r="S9" s="3"/>
      <c r="T9" s="3"/>
    </row>
    <row r="10" spans="1:20" ht="15" customHeight="1">
      <c r="A10" s="7"/>
      <c r="B10" s="13" t="s">
        <v>3</v>
      </c>
      <c r="C10" s="9">
        <v>0</v>
      </c>
      <c r="D10" s="9">
        <v>0</v>
      </c>
      <c r="E10" s="10">
        <v>0</v>
      </c>
      <c r="F10" s="11">
        <f>SUM(C10:E10)</f>
        <v>0</v>
      </c>
      <c r="G10" s="12"/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14" t="s">
        <v>4</v>
      </c>
      <c r="C11" s="15">
        <f>SUM(C8:C10)</f>
        <v>156</v>
      </c>
      <c r="D11" s="15">
        <f>SUM(D8:D10)</f>
        <v>35</v>
      </c>
      <c r="E11" s="16">
        <f>SUM(E8:E10)</f>
        <v>0</v>
      </c>
      <c r="F11" s="15">
        <f>SUM(F8:F10)</f>
        <v>191</v>
      </c>
      <c r="G11" s="17"/>
      <c r="H11" s="16">
        <f>SUM(H8:H10)</f>
        <v>40</v>
      </c>
      <c r="I11" s="16">
        <f>SUM(I8:I10)</f>
        <v>142</v>
      </c>
      <c r="J11" s="16">
        <f>SUM(J8:J10)</f>
        <v>2</v>
      </c>
      <c r="K11" s="16">
        <f>SUM(K8:K10)</f>
        <v>6</v>
      </c>
      <c r="L11" s="16">
        <f>SUM(L8:L10)</f>
        <v>0</v>
      </c>
      <c r="M11" s="6"/>
      <c r="P11" s="3"/>
      <c r="Q11" s="3"/>
      <c r="R11" s="3"/>
      <c r="S11" s="3"/>
      <c r="T11" s="3"/>
    </row>
    <row r="12" spans="5:6" ht="12.75">
      <c r="E12" s="18"/>
      <c r="F12" s="18"/>
    </row>
    <row r="13" spans="8:15" ht="12.75">
      <c r="H13" s="19"/>
      <c r="N13" s="20"/>
      <c r="O13" s="20"/>
    </row>
    <row r="14" spans="2:9" ht="12.75">
      <c r="B14" s="2" t="s">
        <v>44</v>
      </c>
      <c r="H14" s="21" t="s">
        <v>36</v>
      </c>
      <c r="I14" s="20"/>
    </row>
    <row r="15" spans="2:9" ht="12.75">
      <c r="B15" s="2"/>
      <c r="H15" s="20"/>
      <c r="I15" s="20"/>
    </row>
    <row r="16" spans="2:9" ht="15" customHeight="1">
      <c r="B16" s="2"/>
      <c r="C16" s="50" t="s">
        <v>7</v>
      </c>
      <c r="D16" s="50" t="s">
        <v>70</v>
      </c>
      <c r="H16" s="20" t="s">
        <v>30</v>
      </c>
      <c r="I16" s="20" t="s">
        <v>32</v>
      </c>
    </row>
    <row r="17" spans="2:9" ht="15" customHeight="1">
      <c r="B17" s="22" t="s">
        <v>37</v>
      </c>
      <c r="C17" s="23">
        <v>118</v>
      </c>
      <c r="D17" s="24">
        <f>(C17/$F$11)</f>
        <v>0.6178010471204188</v>
      </c>
      <c r="H17" s="20" t="s">
        <v>33</v>
      </c>
      <c r="I17" s="20" t="s">
        <v>34</v>
      </c>
    </row>
    <row r="18" spans="2:9" ht="15" customHeight="1">
      <c r="B18" s="22" t="s">
        <v>9</v>
      </c>
      <c r="C18" s="23">
        <v>75</v>
      </c>
      <c r="D18" s="24">
        <f aca="true" t="shared" si="0" ref="D18:D24">(C18/$F$11)</f>
        <v>0.39267015706806285</v>
      </c>
      <c r="H18" s="20" t="s">
        <v>5</v>
      </c>
      <c r="I18" s="20" t="s">
        <v>35</v>
      </c>
    </row>
    <row r="19" spans="2:4" ht="15" customHeight="1">
      <c r="B19" s="22" t="s">
        <v>10</v>
      </c>
      <c r="C19" s="23">
        <v>135</v>
      </c>
      <c r="D19" s="24">
        <f t="shared" si="0"/>
        <v>0.7068062827225131</v>
      </c>
    </row>
    <row r="20" spans="2:8" ht="15" customHeight="1">
      <c r="B20" s="22" t="s">
        <v>13</v>
      </c>
      <c r="C20" s="25">
        <v>24</v>
      </c>
      <c r="D20" s="24">
        <f t="shared" si="0"/>
        <v>0.1256544502617801</v>
      </c>
      <c r="H20" s="19"/>
    </row>
    <row r="21" spans="2:11" ht="15" customHeight="1">
      <c r="B21" s="22" t="s">
        <v>11</v>
      </c>
      <c r="C21" s="23">
        <v>10</v>
      </c>
      <c r="D21" s="24">
        <f t="shared" si="0"/>
        <v>0.05235602094240838</v>
      </c>
      <c r="F21" s="26"/>
      <c r="G21" s="26"/>
      <c r="H21" s="26"/>
      <c r="I21" s="26"/>
      <c r="J21" s="26"/>
      <c r="K21" s="55"/>
    </row>
    <row r="22" spans="2:11" ht="15" customHeight="1">
      <c r="B22" s="22" t="s">
        <v>12</v>
      </c>
      <c r="C22" s="23">
        <v>21</v>
      </c>
      <c r="D22" s="24">
        <f t="shared" si="0"/>
        <v>0.1099476439790576</v>
      </c>
      <c r="F22" s="26"/>
      <c r="G22" s="26"/>
      <c r="H22" s="27"/>
      <c r="I22" s="27"/>
      <c r="J22" s="27"/>
      <c r="K22" s="55"/>
    </row>
    <row r="23" spans="2:11" ht="15" customHeight="1">
      <c r="B23" s="28" t="s">
        <v>6</v>
      </c>
      <c r="C23" s="23">
        <v>13</v>
      </c>
      <c r="D23" s="24">
        <f t="shared" si="0"/>
        <v>0.06806282722513089</v>
      </c>
      <c r="F23" s="26"/>
      <c r="G23" s="29"/>
      <c r="H23" s="30"/>
      <c r="I23" s="30"/>
      <c r="J23" s="30"/>
      <c r="K23" s="30"/>
    </row>
    <row r="24" spans="2:11" ht="15" customHeight="1">
      <c r="B24" s="22" t="s">
        <v>3</v>
      </c>
      <c r="C24" s="25">
        <v>0</v>
      </c>
      <c r="D24" s="24">
        <f t="shared" si="0"/>
        <v>0</v>
      </c>
      <c r="F24" s="26"/>
      <c r="G24" s="29"/>
      <c r="H24" s="30"/>
      <c r="I24" s="30"/>
      <c r="J24" s="30"/>
      <c r="K24" s="30"/>
    </row>
    <row r="25" spans="2:11" ht="12.75">
      <c r="B25" s="19"/>
      <c r="D25" s="31"/>
      <c r="F25" s="56"/>
      <c r="G25" s="56"/>
      <c r="H25" s="30"/>
      <c r="I25" s="30"/>
      <c r="J25" s="30"/>
      <c r="K25" s="30"/>
    </row>
    <row r="26" spans="2:4" ht="12.75">
      <c r="B26" s="2"/>
      <c r="D26" s="31"/>
    </row>
    <row r="27" spans="2:4" ht="12.75">
      <c r="B27" s="2" t="s">
        <v>45</v>
      </c>
      <c r="D27" s="31"/>
    </row>
    <row r="28" spans="2:4" ht="12.75">
      <c r="B28" s="2"/>
      <c r="D28" s="31"/>
    </row>
    <row r="29" spans="2:4" ht="15" customHeight="1">
      <c r="B29" s="2"/>
      <c r="C29" s="49" t="s">
        <v>7</v>
      </c>
      <c r="D29" s="49" t="s">
        <v>70</v>
      </c>
    </row>
    <row r="30" spans="2:4" ht="15" customHeight="1">
      <c r="B30" s="22" t="s">
        <v>38</v>
      </c>
      <c r="C30" s="23">
        <v>22</v>
      </c>
      <c r="D30" s="24">
        <f aca="true" t="shared" si="1" ref="D30:D35">(C30/$F$11)</f>
        <v>0.11518324607329843</v>
      </c>
    </row>
    <row r="31" spans="2:4" ht="15" customHeight="1">
      <c r="B31" s="22" t="s">
        <v>14</v>
      </c>
      <c r="C31" s="23">
        <v>73</v>
      </c>
      <c r="D31" s="24">
        <f t="shared" si="1"/>
        <v>0.38219895287958117</v>
      </c>
    </row>
    <row r="32" spans="2:4" ht="15" customHeight="1">
      <c r="B32" s="22" t="s">
        <v>112</v>
      </c>
      <c r="C32" s="23">
        <v>62</v>
      </c>
      <c r="D32" s="24">
        <f t="shared" si="1"/>
        <v>0.32460732984293195</v>
      </c>
    </row>
    <row r="33" spans="2:8" ht="15" customHeight="1">
      <c r="B33" s="22" t="s">
        <v>15</v>
      </c>
      <c r="C33" s="23">
        <v>33</v>
      </c>
      <c r="D33" s="24">
        <f t="shared" si="1"/>
        <v>0.17277486910994763</v>
      </c>
      <c r="H33" s="1" t="s">
        <v>115</v>
      </c>
    </row>
    <row r="34" spans="2:4" ht="15" customHeight="1">
      <c r="B34" s="28" t="s">
        <v>6</v>
      </c>
      <c r="C34" s="23">
        <v>18</v>
      </c>
      <c r="D34" s="24">
        <f t="shared" si="1"/>
        <v>0.09424083769633508</v>
      </c>
    </row>
    <row r="35" spans="2:4" ht="15" customHeight="1">
      <c r="B35" s="22" t="s">
        <v>3</v>
      </c>
      <c r="C35" s="25">
        <v>0</v>
      </c>
      <c r="D35" s="24">
        <f t="shared" si="1"/>
        <v>0</v>
      </c>
    </row>
    <row r="36" spans="2:4" ht="12.75">
      <c r="B36" s="19"/>
      <c r="C36" s="1"/>
      <c r="D36" s="32"/>
    </row>
    <row r="37" ht="12.75">
      <c r="B37" s="2"/>
    </row>
    <row r="38" ht="12.75">
      <c r="B38" s="2" t="s">
        <v>46</v>
      </c>
    </row>
    <row r="39" ht="12.75">
      <c r="B39" s="2"/>
    </row>
    <row r="40" spans="2:4" ht="15" customHeight="1">
      <c r="B40" s="2"/>
      <c r="C40" s="49" t="s">
        <v>7</v>
      </c>
      <c r="D40" s="49" t="s">
        <v>70</v>
      </c>
    </row>
    <row r="41" spans="2:16" ht="15" customHeight="1">
      <c r="B41" s="22" t="s">
        <v>16</v>
      </c>
      <c r="C41" s="23">
        <v>53</v>
      </c>
      <c r="D41" s="24">
        <f aca="true" t="shared" si="2" ref="D41:D52">(C41/$F$11)</f>
        <v>0.2774869109947644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4" ht="15" customHeight="1">
      <c r="B42" s="22" t="s">
        <v>113</v>
      </c>
      <c r="C42" s="23">
        <v>70</v>
      </c>
      <c r="D42" s="24">
        <f t="shared" si="2"/>
        <v>0.36649214659685864</v>
      </c>
    </row>
    <row r="43" spans="2:4" ht="15" customHeight="1">
      <c r="B43" s="22" t="s">
        <v>17</v>
      </c>
      <c r="C43" s="23">
        <v>15</v>
      </c>
      <c r="D43" s="24">
        <f t="shared" si="2"/>
        <v>0.07853403141361257</v>
      </c>
    </row>
    <row r="44" spans="2:4" ht="15" customHeight="1">
      <c r="B44" s="22" t="s">
        <v>18</v>
      </c>
      <c r="C44" s="25">
        <v>53</v>
      </c>
      <c r="D44" s="24">
        <f t="shared" si="2"/>
        <v>0.2774869109947644</v>
      </c>
    </row>
    <row r="45" spans="2:4" ht="15" customHeight="1">
      <c r="B45" s="22" t="s">
        <v>39</v>
      </c>
      <c r="C45" s="23">
        <v>25</v>
      </c>
      <c r="D45" s="24">
        <f t="shared" si="2"/>
        <v>0.13089005235602094</v>
      </c>
    </row>
    <row r="46" spans="2:4" ht="15" customHeight="1">
      <c r="B46" s="22" t="s">
        <v>19</v>
      </c>
      <c r="C46" s="23">
        <v>6</v>
      </c>
      <c r="D46" s="24">
        <f t="shared" si="2"/>
        <v>0.031413612565445025</v>
      </c>
    </row>
    <row r="47" spans="2:4" ht="15" customHeight="1">
      <c r="B47" s="22" t="s">
        <v>40</v>
      </c>
      <c r="C47" s="23">
        <v>9</v>
      </c>
      <c r="D47" s="24">
        <f t="shared" si="2"/>
        <v>0.04712041884816754</v>
      </c>
    </row>
    <row r="48" spans="2:4" ht="15" customHeight="1">
      <c r="B48" s="22" t="s">
        <v>20</v>
      </c>
      <c r="C48" s="23">
        <v>18</v>
      </c>
      <c r="D48" s="24">
        <f t="shared" si="2"/>
        <v>0.09424083769633508</v>
      </c>
    </row>
    <row r="49" spans="2:4" ht="15" customHeight="1">
      <c r="B49" s="22" t="s">
        <v>88</v>
      </c>
      <c r="C49" s="23">
        <v>60</v>
      </c>
      <c r="D49" s="24">
        <f t="shared" si="2"/>
        <v>0.31413612565445026</v>
      </c>
    </row>
    <row r="50" spans="2:4" ht="15" customHeight="1">
      <c r="B50" s="22" t="s">
        <v>89</v>
      </c>
      <c r="C50" s="23">
        <v>28</v>
      </c>
      <c r="D50" s="24">
        <f t="shared" si="2"/>
        <v>0.14659685863874344</v>
      </c>
    </row>
    <row r="51" spans="2:4" ht="15" customHeight="1">
      <c r="B51" s="22" t="s">
        <v>6</v>
      </c>
      <c r="C51" s="23">
        <v>24</v>
      </c>
      <c r="D51" s="24">
        <f t="shared" si="2"/>
        <v>0.1256544502617801</v>
      </c>
    </row>
    <row r="52" spans="2:4" ht="15" customHeight="1">
      <c r="B52" s="22" t="s">
        <v>3</v>
      </c>
      <c r="C52" s="25">
        <v>0</v>
      </c>
      <c r="D52" s="24">
        <f t="shared" si="2"/>
        <v>0</v>
      </c>
    </row>
    <row r="53" spans="2:4" ht="12.75">
      <c r="B53" s="18"/>
      <c r="C53" s="18"/>
      <c r="D53" s="34"/>
    </row>
    <row r="54" spans="2:4" ht="12.75">
      <c r="B54" s="35"/>
      <c r="C54" s="18"/>
      <c r="D54" s="34"/>
    </row>
    <row r="55" ht="12.75">
      <c r="B55" s="2" t="s">
        <v>47</v>
      </c>
    </row>
    <row r="56" ht="12.75">
      <c r="B56" s="2"/>
    </row>
    <row r="57" ht="12.75">
      <c r="B57" s="2" t="s">
        <v>90</v>
      </c>
    </row>
    <row r="58" ht="12.75">
      <c r="B58" s="2"/>
    </row>
    <row r="59" spans="2:4" ht="15" customHeight="1">
      <c r="B59" s="2"/>
      <c r="C59" s="49" t="s">
        <v>7</v>
      </c>
      <c r="D59" s="49" t="s">
        <v>70</v>
      </c>
    </row>
    <row r="60" spans="2:4" ht="15" customHeight="1">
      <c r="B60" s="22" t="s">
        <v>91</v>
      </c>
      <c r="C60" s="23">
        <v>68</v>
      </c>
      <c r="D60" s="24">
        <f>(C60/$F$11)</f>
        <v>0.35602094240837695</v>
      </c>
    </row>
    <row r="61" spans="2:4" ht="15" customHeight="1">
      <c r="B61" s="22" t="s">
        <v>110</v>
      </c>
      <c r="C61" s="23">
        <v>78</v>
      </c>
      <c r="D61" s="24">
        <f>(C61/$F$11)</f>
        <v>0.4083769633507853</v>
      </c>
    </row>
    <row r="62" spans="2:4" ht="25.5">
      <c r="B62" s="43" t="s">
        <v>41</v>
      </c>
      <c r="C62" s="23">
        <v>14</v>
      </c>
      <c r="D62" s="24">
        <f>(C62/$F$11)</f>
        <v>0.07329842931937172</v>
      </c>
    </row>
    <row r="63" spans="2:4" ht="15" customHeight="1">
      <c r="B63" s="28" t="s">
        <v>109</v>
      </c>
      <c r="C63" s="23">
        <v>43</v>
      </c>
      <c r="D63" s="24">
        <f>(C63/$F$11)</f>
        <v>0.225130890052356</v>
      </c>
    </row>
    <row r="64" spans="2:4" ht="15" customHeight="1">
      <c r="B64" s="22" t="s">
        <v>3</v>
      </c>
      <c r="C64" s="25">
        <v>60</v>
      </c>
      <c r="D64" s="24">
        <f>(C64/$F$11)</f>
        <v>0.31413612565445026</v>
      </c>
    </row>
    <row r="65" spans="2:3" ht="12.75">
      <c r="B65" s="2"/>
      <c r="C65" s="12"/>
    </row>
    <row r="66" spans="2:4" ht="12.75">
      <c r="B66" s="2"/>
      <c r="C66" s="6"/>
      <c r="D66" s="31"/>
    </row>
    <row r="67" spans="2:4" ht="14.25" customHeight="1">
      <c r="B67" s="36" t="s">
        <v>71</v>
      </c>
      <c r="C67" s="49" t="s">
        <v>7</v>
      </c>
      <c r="D67" s="51" t="s">
        <v>8</v>
      </c>
    </row>
    <row r="68" spans="2:4" ht="14.25" customHeight="1">
      <c r="B68" s="22" t="s">
        <v>21</v>
      </c>
      <c r="C68" s="23">
        <v>37</v>
      </c>
      <c r="D68" s="24">
        <f>(C68/$C$75)</f>
        <v>0.3894736842105263</v>
      </c>
    </row>
    <row r="69" spans="2:4" ht="14.25" customHeight="1">
      <c r="B69" s="22" t="s">
        <v>42</v>
      </c>
      <c r="C69" s="25">
        <v>2</v>
      </c>
      <c r="D69" s="24">
        <f aca="true" t="shared" si="3" ref="D69:D75">(C69/$C$75)</f>
        <v>0.021052631578947368</v>
      </c>
    </row>
    <row r="70" spans="2:4" ht="14.25" customHeight="1">
      <c r="B70" s="22" t="s">
        <v>22</v>
      </c>
      <c r="C70" s="25">
        <v>2</v>
      </c>
      <c r="D70" s="24">
        <f t="shared" si="3"/>
        <v>0.021052631578947368</v>
      </c>
    </row>
    <row r="71" spans="2:4" ht="14.25" customHeight="1">
      <c r="B71" s="22" t="s">
        <v>23</v>
      </c>
      <c r="C71" s="25">
        <v>2</v>
      </c>
      <c r="D71" s="24">
        <f t="shared" si="3"/>
        <v>0.021052631578947368</v>
      </c>
    </row>
    <row r="72" spans="2:4" ht="14.25" customHeight="1">
      <c r="B72" s="22" t="s">
        <v>24</v>
      </c>
      <c r="C72" s="23">
        <v>51</v>
      </c>
      <c r="D72" s="24">
        <f t="shared" si="3"/>
        <v>0.5368421052631579</v>
      </c>
    </row>
    <row r="73" spans="2:4" ht="14.25" customHeight="1">
      <c r="B73" s="22" t="s">
        <v>25</v>
      </c>
      <c r="C73" s="25">
        <v>1</v>
      </c>
      <c r="D73" s="24">
        <f t="shared" si="3"/>
        <v>0.010526315789473684</v>
      </c>
    </row>
    <row r="74" spans="2:4" ht="14.25" customHeight="1">
      <c r="B74" s="22" t="s">
        <v>3</v>
      </c>
      <c r="C74" s="25">
        <v>0</v>
      </c>
      <c r="D74" s="24">
        <f t="shared" si="3"/>
        <v>0</v>
      </c>
    </row>
    <row r="75" spans="2:4" ht="14.25" customHeight="1">
      <c r="B75" s="37" t="s">
        <v>26</v>
      </c>
      <c r="C75" s="38">
        <f>SUM(C68:C74)</f>
        <v>95</v>
      </c>
      <c r="D75" s="24">
        <f t="shared" si="3"/>
        <v>1</v>
      </c>
    </row>
    <row r="76" ht="12.75">
      <c r="B76" s="2"/>
    </row>
    <row r="77" ht="12.75">
      <c r="B77" s="2"/>
    </row>
    <row r="78" ht="12.75">
      <c r="B78" s="2" t="s">
        <v>98</v>
      </c>
    </row>
    <row r="79" ht="12.75">
      <c r="B79" s="2"/>
    </row>
    <row r="80" spans="2:4" ht="12.75">
      <c r="B80" s="2"/>
      <c r="C80" s="50" t="s">
        <v>7</v>
      </c>
      <c r="D80" s="49" t="s">
        <v>70</v>
      </c>
    </row>
    <row r="81" spans="2:4" ht="12.75">
      <c r="B81" s="48" t="s">
        <v>92</v>
      </c>
      <c r="C81" s="10">
        <v>159</v>
      </c>
      <c r="D81" s="24">
        <f aca="true" t="shared" si="4" ref="D81:D86">(C81/$F$11)</f>
        <v>0.8324607329842932</v>
      </c>
    </row>
    <row r="82" spans="2:4" ht="25.5">
      <c r="B82" s="44" t="s">
        <v>93</v>
      </c>
      <c r="C82" s="10">
        <v>29</v>
      </c>
      <c r="D82" s="24">
        <f t="shared" si="4"/>
        <v>0.1518324607329843</v>
      </c>
    </row>
    <row r="83" spans="2:4" ht="12.75">
      <c r="B83" s="48" t="s">
        <v>94</v>
      </c>
      <c r="C83" s="10">
        <v>49</v>
      </c>
      <c r="D83" s="24">
        <f t="shared" si="4"/>
        <v>0.25654450261780104</v>
      </c>
    </row>
    <row r="84" spans="2:4" ht="12.75">
      <c r="B84" s="48" t="s">
        <v>95</v>
      </c>
      <c r="C84" s="10">
        <v>51</v>
      </c>
      <c r="D84" s="24">
        <f t="shared" si="4"/>
        <v>0.2670157068062827</v>
      </c>
    </row>
    <row r="85" spans="2:4" ht="12.75">
      <c r="B85" s="48" t="s">
        <v>96</v>
      </c>
      <c r="C85" s="10">
        <v>18</v>
      </c>
      <c r="D85" s="24">
        <f t="shared" si="4"/>
        <v>0.09424083769633508</v>
      </c>
    </row>
    <row r="86" spans="2:4" ht="12.75">
      <c r="B86" s="48" t="s">
        <v>3</v>
      </c>
      <c r="C86" s="10">
        <v>8</v>
      </c>
      <c r="D86" s="24">
        <f t="shared" si="4"/>
        <v>0.041884816753926704</v>
      </c>
    </row>
    <row r="87" ht="12.75">
      <c r="B87" s="2"/>
    </row>
    <row r="88" ht="12.75">
      <c r="B88" s="2"/>
    </row>
    <row r="89" ht="12.75">
      <c r="B89" s="2" t="s">
        <v>97</v>
      </c>
    </row>
    <row r="90" ht="12.75">
      <c r="B90" s="2"/>
    </row>
    <row r="91" spans="2:4" ht="12.75">
      <c r="B91" s="2"/>
      <c r="C91" s="50" t="s">
        <v>7</v>
      </c>
      <c r="D91" s="49" t="s">
        <v>70</v>
      </c>
    </row>
    <row r="92" spans="2:4" ht="12.75">
      <c r="B92" s="48" t="s">
        <v>99</v>
      </c>
      <c r="C92" s="47">
        <v>72</v>
      </c>
      <c r="D92" s="24">
        <f>(C92/$F$11)</f>
        <v>0.3769633507853403</v>
      </c>
    </row>
    <row r="93" spans="2:4" ht="12.75">
      <c r="B93" s="48" t="s">
        <v>100</v>
      </c>
      <c r="C93" s="47">
        <v>67</v>
      </c>
      <c r="D93" s="24">
        <f>(C93/$F$11)</f>
        <v>0.3507853403141361</v>
      </c>
    </row>
    <row r="94" spans="2:4" ht="12.75">
      <c r="B94" s="48" t="s">
        <v>101</v>
      </c>
      <c r="C94" s="47">
        <v>97</v>
      </c>
      <c r="D94" s="24">
        <f>(C94/$F$11)</f>
        <v>0.5078534031413613</v>
      </c>
    </row>
    <row r="95" spans="2:4" ht="12.75">
      <c r="B95" s="48" t="s">
        <v>102</v>
      </c>
      <c r="C95" s="47">
        <v>22</v>
      </c>
      <c r="D95" s="24">
        <f>(C95/$F$11)</f>
        <v>0.11518324607329843</v>
      </c>
    </row>
    <row r="96" spans="2:4" ht="12.75">
      <c r="B96" s="48" t="s">
        <v>28</v>
      </c>
      <c r="C96" s="47">
        <v>17</v>
      </c>
      <c r="D96" s="24">
        <f>(C96/$F$11)</f>
        <v>0.08900523560209424</v>
      </c>
    </row>
    <row r="97" ht="12.75">
      <c r="B97" s="2"/>
    </row>
    <row r="98" ht="12.75">
      <c r="B98" s="2"/>
    </row>
    <row r="99" ht="12.75">
      <c r="B99" s="2" t="s">
        <v>103</v>
      </c>
    </row>
    <row r="100" ht="12.75">
      <c r="B100" s="2"/>
    </row>
    <row r="101" ht="12.75">
      <c r="B101" s="2" t="s">
        <v>104</v>
      </c>
    </row>
    <row r="102" ht="12.75">
      <c r="B102" s="2"/>
    </row>
    <row r="103" spans="2:4" ht="12.75">
      <c r="B103" s="2"/>
      <c r="C103" s="50" t="s">
        <v>7</v>
      </c>
      <c r="D103" s="49" t="s">
        <v>70</v>
      </c>
    </row>
    <row r="104" spans="2:4" ht="12.75">
      <c r="B104" s="48" t="s">
        <v>105</v>
      </c>
      <c r="C104" s="47">
        <v>118</v>
      </c>
      <c r="D104" s="24">
        <f>(C104/$F$11)</f>
        <v>0.6178010471204188</v>
      </c>
    </row>
    <row r="105" spans="2:4" ht="12.75">
      <c r="B105" s="48" t="s">
        <v>106</v>
      </c>
      <c r="C105" s="47">
        <v>61</v>
      </c>
      <c r="D105" s="24">
        <f>(C105/$F$11)</f>
        <v>0.3193717277486911</v>
      </c>
    </row>
    <row r="106" spans="2:4" ht="12.75">
      <c r="B106" s="48" t="s">
        <v>111</v>
      </c>
      <c r="C106" s="47">
        <v>40</v>
      </c>
      <c r="D106" s="24">
        <f>(C106/$F$11)</f>
        <v>0.2094240837696335</v>
      </c>
    </row>
    <row r="107" spans="2:4" ht="12.75">
      <c r="B107" s="48" t="s">
        <v>107</v>
      </c>
      <c r="C107" s="47">
        <v>34</v>
      </c>
      <c r="D107" s="24">
        <f>(C107/$F$11)</f>
        <v>0.17801047120418848</v>
      </c>
    </row>
    <row r="108" spans="2:4" ht="12.75">
      <c r="B108" s="48" t="s">
        <v>28</v>
      </c>
      <c r="C108" s="47">
        <v>3</v>
      </c>
      <c r="D108" s="24">
        <f>(C108/$F$11)</f>
        <v>0.015706806282722512</v>
      </c>
    </row>
    <row r="109" ht="12.75">
      <c r="B109" s="2"/>
    </row>
    <row r="110" ht="12.75">
      <c r="B110" s="2"/>
    </row>
    <row r="111" ht="12.75">
      <c r="B111" s="2" t="s">
        <v>108</v>
      </c>
    </row>
    <row r="112" ht="12.75">
      <c r="B112" s="2"/>
    </row>
    <row r="113" spans="2:11" ht="15" customHeight="1">
      <c r="B113" s="40"/>
      <c r="C113" s="39"/>
      <c r="D113" s="54" t="s">
        <v>84</v>
      </c>
      <c r="E113" s="54"/>
      <c r="F113" s="54"/>
      <c r="G113" s="54"/>
      <c r="H113" s="54"/>
      <c r="I113" s="54"/>
      <c r="J113" s="54"/>
      <c r="K113" s="39"/>
    </row>
    <row r="114" spans="1:11" ht="14.25" customHeight="1">
      <c r="A114" s="2"/>
      <c r="B114" s="18"/>
      <c r="C114" s="49" t="s">
        <v>27</v>
      </c>
      <c r="D114" s="49">
        <v>1</v>
      </c>
      <c r="E114" s="49">
        <v>2</v>
      </c>
      <c r="F114" s="49">
        <v>3</v>
      </c>
      <c r="G114" s="49">
        <v>4</v>
      </c>
      <c r="H114" s="49">
        <v>5</v>
      </c>
      <c r="I114" s="49">
        <v>6</v>
      </c>
      <c r="J114" s="49">
        <v>7</v>
      </c>
      <c r="K114" s="49" t="s">
        <v>28</v>
      </c>
    </row>
    <row r="115" spans="1:11" ht="14.25" customHeight="1">
      <c r="A115" s="46"/>
      <c r="B115" s="45"/>
      <c r="C115" s="52">
        <v>4.8</v>
      </c>
      <c r="D115" s="53">
        <v>7</v>
      </c>
      <c r="E115" s="53">
        <v>8</v>
      </c>
      <c r="F115" s="53">
        <v>20</v>
      </c>
      <c r="G115" s="53">
        <v>23</v>
      </c>
      <c r="H115" s="53">
        <v>60</v>
      </c>
      <c r="I115" s="53">
        <v>42</v>
      </c>
      <c r="J115" s="53">
        <v>19</v>
      </c>
      <c r="K115" s="53">
        <v>12</v>
      </c>
    </row>
    <row r="116" spans="1:3" ht="12.75">
      <c r="A116" s="18"/>
      <c r="B116" s="2"/>
      <c r="C116" s="1"/>
    </row>
    <row r="117" ht="12.75">
      <c r="B117" s="35" t="s">
        <v>73</v>
      </c>
    </row>
    <row r="118" ht="12.75">
      <c r="B118" s="35" t="s">
        <v>72</v>
      </c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</sheetData>
  <mergeCells count="7">
    <mergeCell ref="D113:J113"/>
    <mergeCell ref="H6:L6"/>
    <mergeCell ref="B6:B7"/>
    <mergeCell ref="C6:E6"/>
    <mergeCell ref="F6:F7"/>
    <mergeCell ref="K21:K22"/>
    <mergeCell ref="F25:G25"/>
  </mergeCells>
  <printOptions/>
  <pageMargins left="0.37" right="0.31" top="0.43" bottom="0.48" header="0" footer="0"/>
  <pageSetup fitToHeight="2" horizontalDpi="600" verticalDpi="600" orientation="landscape" paperSize="9" scale="61" r:id="rId2"/>
  <headerFooter alignWithMargins="0">
    <oddHeader>&amp;R
</oddHeader>
    <oddFooter>&amp;R&amp;A - &amp;P</oddFooter>
  </headerFooter>
  <rowBreaks count="1" manualBreakCount="1">
    <brk id="54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3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77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60</v>
      </c>
      <c r="C8" s="9">
        <v>174</v>
      </c>
      <c r="D8" s="9">
        <v>29</v>
      </c>
      <c r="E8" s="10">
        <v>0</v>
      </c>
      <c r="F8" s="11">
        <f>SUM(C8:E8)</f>
        <v>203</v>
      </c>
      <c r="G8" s="12"/>
      <c r="H8" s="10">
        <v>25</v>
      </c>
      <c r="I8" s="10">
        <v>174</v>
      </c>
      <c r="J8" s="10">
        <v>4</v>
      </c>
      <c r="K8" s="10">
        <v>6</v>
      </c>
      <c r="L8" s="10">
        <v>0</v>
      </c>
      <c r="M8" s="3"/>
      <c r="P8" s="3"/>
      <c r="Q8" s="3"/>
      <c r="R8" s="3"/>
      <c r="S8" s="3"/>
      <c r="T8" s="3"/>
    </row>
    <row r="9" spans="1:20" ht="15" customHeight="1">
      <c r="A9" s="7"/>
      <c r="B9" s="13" t="s">
        <v>3</v>
      </c>
      <c r="C9" s="9">
        <v>10</v>
      </c>
      <c r="D9" s="9">
        <v>0</v>
      </c>
      <c r="E9" s="10">
        <v>0</v>
      </c>
      <c r="F9" s="11">
        <f>SUM(C9:E9)</f>
        <v>10</v>
      </c>
      <c r="G9" s="12"/>
      <c r="H9" s="10">
        <v>0</v>
      </c>
      <c r="I9" s="10">
        <v>9</v>
      </c>
      <c r="J9" s="10">
        <v>0</v>
      </c>
      <c r="K9" s="10">
        <v>0</v>
      </c>
      <c r="L9" s="10">
        <v>1</v>
      </c>
      <c r="M9" s="3"/>
      <c r="P9" s="3"/>
      <c r="Q9" s="3"/>
      <c r="R9" s="3"/>
      <c r="S9" s="3"/>
      <c r="T9" s="3"/>
    </row>
    <row r="10" spans="1:20" ht="15" customHeight="1">
      <c r="A10" s="7"/>
      <c r="B10" s="14" t="s">
        <v>4</v>
      </c>
      <c r="C10" s="15">
        <f>SUM(C8:C9)</f>
        <v>184</v>
      </c>
      <c r="D10" s="15">
        <f>SUM(D8:D9)</f>
        <v>29</v>
      </c>
      <c r="E10" s="16">
        <f>SUM(E8:E9)</f>
        <v>0</v>
      </c>
      <c r="F10" s="15">
        <f>SUM(F8:F9)</f>
        <v>213</v>
      </c>
      <c r="G10" s="17"/>
      <c r="H10" s="16">
        <f>SUM(H8:H9)</f>
        <v>25</v>
      </c>
      <c r="I10" s="16">
        <f>SUM(I8:I9)</f>
        <v>183</v>
      </c>
      <c r="J10" s="16">
        <f>SUM(J8:J9)</f>
        <v>4</v>
      </c>
      <c r="K10" s="16">
        <f>SUM(K8:K9)</f>
        <v>6</v>
      </c>
      <c r="L10" s="16">
        <f>SUM(L8:L9)</f>
        <v>1</v>
      </c>
      <c r="M10" s="6"/>
      <c r="P10" s="3"/>
      <c r="Q10" s="3"/>
      <c r="R10" s="3"/>
      <c r="S10" s="3"/>
      <c r="T10" s="3"/>
    </row>
    <row r="11" spans="5:6" ht="12.75">
      <c r="E11" s="18"/>
      <c r="F11" s="18"/>
    </row>
    <row r="12" spans="8:15" ht="12.75">
      <c r="H12" s="19"/>
      <c r="N12" s="20"/>
      <c r="O12" s="20"/>
    </row>
    <row r="13" spans="2:9" ht="12.75">
      <c r="B13" s="2" t="s">
        <v>44</v>
      </c>
      <c r="H13" s="21" t="s">
        <v>36</v>
      </c>
      <c r="I13" s="20"/>
    </row>
    <row r="14" spans="2:9" ht="12.75">
      <c r="B14" s="2"/>
      <c r="H14" s="20"/>
      <c r="I14" s="20"/>
    </row>
    <row r="15" spans="2:9" ht="15" customHeight="1">
      <c r="B15" s="2"/>
      <c r="C15" s="50" t="s">
        <v>7</v>
      </c>
      <c r="D15" s="50" t="s">
        <v>70</v>
      </c>
      <c r="H15" s="20" t="s">
        <v>30</v>
      </c>
      <c r="I15" s="20" t="s">
        <v>32</v>
      </c>
    </row>
    <row r="16" spans="2:9" ht="15" customHeight="1">
      <c r="B16" s="22" t="s">
        <v>37</v>
      </c>
      <c r="C16" s="23">
        <v>148</v>
      </c>
      <c r="D16" s="24">
        <f>(C16/$F$10)</f>
        <v>0.6948356807511737</v>
      </c>
      <c r="H16" s="20" t="s">
        <v>33</v>
      </c>
      <c r="I16" s="20" t="s">
        <v>34</v>
      </c>
    </row>
    <row r="17" spans="2:9" ht="15" customHeight="1">
      <c r="B17" s="22" t="s">
        <v>9</v>
      </c>
      <c r="C17" s="23">
        <v>83</v>
      </c>
      <c r="D17" s="24">
        <f aca="true" t="shared" si="0" ref="D17:D23">(C17/$F$10)</f>
        <v>0.38967136150234744</v>
      </c>
      <c r="H17" s="20" t="s">
        <v>5</v>
      </c>
      <c r="I17" s="20" t="s">
        <v>35</v>
      </c>
    </row>
    <row r="18" spans="2:4" ht="15" customHeight="1">
      <c r="B18" s="22" t="s">
        <v>10</v>
      </c>
      <c r="C18" s="23">
        <v>139</v>
      </c>
      <c r="D18" s="24">
        <f t="shared" si="0"/>
        <v>0.6525821596244131</v>
      </c>
    </row>
    <row r="19" spans="2:8" ht="15" customHeight="1">
      <c r="B19" s="22" t="s">
        <v>13</v>
      </c>
      <c r="C19" s="25">
        <v>26</v>
      </c>
      <c r="D19" s="24">
        <f t="shared" si="0"/>
        <v>0.12206572769953052</v>
      </c>
      <c r="H19" s="19"/>
    </row>
    <row r="20" spans="2:11" ht="15" customHeight="1">
      <c r="B20" s="22" t="s">
        <v>11</v>
      </c>
      <c r="C20" s="23">
        <v>12</v>
      </c>
      <c r="D20" s="24">
        <f t="shared" si="0"/>
        <v>0.056338028169014086</v>
      </c>
      <c r="F20" s="26"/>
      <c r="G20" s="26"/>
      <c r="H20" s="26"/>
      <c r="I20" s="26"/>
      <c r="J20" s="26"/>
      <c r="K20" s="55"/>
    </row>
    <row r="21" spans="2:11" ht="15" customHeight="1">
      <c r="B21" s="22" t="s">
        <v>12</v>
      </c>
      <c r="C21" s="23">
        <v>26</v>
      </c>
      <c r="D21" s="24">
        <f t="shared" si="0"/>
        <v>0.12206572769953052</v>
      </c>
      <c r="F21" s="26"/>
      <c r="G21" s="26"/>
      <c r="H21" s="27"/>
      <c r="I21" s="27"/>
      <c r="J21" s="27"/>
      <c r="K21" s="55"/>
    </row>
    <row r="22" spans="2:11" ht="15" customHeight="1">
      <c r="B22" s="28" t="s">
        <v>6</v>
      </c>
      <c r="C22" s="23">
        <v>6</v>
      </c>
      <c r="D22" s="24">
        <f t="shared" si="0"/>
        <v>0.028169014084507043</v>
      </c>
      <c r="F22" s="26"/>
      <c r="G22" s="29"/>
      <c r="H22" s="30"/>
      <c r="I22" s="30"/>
      <c r="J22" s="30"/>
      <c r="K22" s="30"/>
    </row>
    <row r="23" spans="2:11" ht="15" customHeight="1">
      <c r="B23" s="22" t="s">
        <v>3</v>
      </c>
      <c r="C23" s="25">
        <v>0</v>
      </c>
      <c r="D23" s="24">
        <f t="shared" si="0"/>
        <v>0</v>
      </c>
      <c r="F23" s="26"/>
      <c r="G23" s="29"/>
      <c r="H23" s="30"/>
      <c r="I23" s="30"/>
      <c r="J23" s="30"/>
      <c r="K23" s="30"/>
    </row>
    <row r="24" spans="2:11" ht="12.75">
      <c r="B24" s="19"/>
      <c r="D24" s="31"/>
      <c r="F24" s="56"/>
      <c r="G24" s="56"/>
      <c r="H24" s="30"/>
      <c r="I24" s="30"/>
      <c r="J24" s="30"/>
      <c r="K24" s="30"/>
    </row>
    <row r="25" spans="2:4" ht="12.75">
      <c r="B25" s="2"/>
      <c r="D25" s="31"/>
    </row>
    <row r="26" spans="2:4" ht="12.75">
      <c r="B26" s="2" t="s">
        <v>45</v>
      </c>
      <c r="D26" s="31"/>
    </row>
    <row r="27" spans="2:4" ht="12.75">
      <c r="B27" s="2"/>
      <c r="D27" s="31"/>
    </row>
    <row r="28" spans="2:4" ht="15" customHeight="1">
      <c r="B28" s="2"/>
      <c r="C28" s="49" t="s">
        <v>7</v>
      </c>
      <c r="D28" s="49" t="s">
        <v>70</v>
      </c>
    </row>
    <row r="29" spans="2:4" ht="15" customHeight="1">
      <c r="B29" s="22" t="s">
        <v>38</v>
      </c>
      <c r="C29" s="23">
        <v>22</v>
      </c>
      <c r="D29" s="24">
        <f aca="true" t="shared" si="1" ref="D29:D34">(C29/$F$10)</f>
        <v>0.10328638497652583</v>
      </c>
    </row>
    <row r="30" spans="2:4" ht="15" customHeight="1">
      <c r="B30" s="22" t="s">
        <v>14</v>
      </c>
      <c r="C30" s="23">
        <v>65</v>
      </c>
      <c r="D30" s="24">
        <f t="shared" si="1"/>
        <v>0.3051643192488263</v>
      </c>
    </row>
    <row r="31" spans="2:4" ht="15" customHeight="1">
      <c r="B31" s="22" t="s">
        <v>112</v>
      </c>
      <c r="C31" s="23">
        <v>102</v>
      </c>
      <c r="D31" s="24">
        <f t="shared" si="1"/>
        <v>0.4788732394366197</v>
      </c>
    </row>
    <row r="32" spans="2:8" ht="15" customHeight="1">
      <c r="B32" s="22" t="s">
        <v>15</v>
      </c>
      <c r="C32" s="23">
        <v>20</v>
      </c>
      <c r="D32" s="24">
        <f t="shared" si="1"/>
        <v>0.09389671361502347</v>
      </c>
      <c r="H32" s="1" t="s">
        <v>115</v>
      </c>
    </row>
    <row r="33" spans="2:4" ht="15" customHeight="1">
      <c r="B33" s="28" t="s">
        <v>6</v>
      </c>
      <c r="C33" s="23">
        <v>18</v>
      </c>
      <c r="D33" s="24">
        <f t="shared" si="1"/>
        <v>0.08450704225352113</v>
      </c>
    </row>
    <row r="34" spans="2:4" ht="15" customHeight="1">
      <c r="B34" s="22" t="s">
        <v>3</v>
      </c>
      <c r="C34" s="25">
        <v>0</v>
      </c>
      <c r="D34" s="24">
        <f t="shared" si="1"/>
        <v>0</v>
      </c>
    </row>
    <row r="35" spans="2:4" ht="12.75">
      <c r="B35" s="19"/>
      <c r="C35" s="1"/>
      <c r="D35" s="32"/>
    </row>
    <row r="36" ht="12.75">
      <c r="B36" s="2"/>
    </row>
    <row r="37" ht="12.75">
      <c r="B37" s="2" t="s">
        <v>46</v>
      </c>
    </row>
    <row r="38" ht="12.75">
      <c r="B38" s="2"/>
    </row>
    <row r="39" spans="2:4" ht="15" customHeight="1">
      <c r="B39" s="2"/>
      <c r="C39" s="49" t="s">
        <v>7</v>
      </c>
      <c r="D39" s="49" t="s">
        <v>70</v>
      </c>
    </row>
    <row r="40" spans="2:16" ht="15" customHeight="1">
      <c r="B40" s="22" t="s">
        <v>16</v>
      </c>
      <c r="C40" s="23">
        <v>31</v>
      </c>
      <c r="D40" s="24">
        <f aca="true" t="shared" si="2" ref="D40:D51">(C40/$F$10)</f>
        <v>0.14553990610328638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4" ht="15" customHeight="1">
      <c r="B41" s="22" t="s">
        <v>113</v>
      </c>
      <c r="C41" s="23">
        <v>43</v>
      </c>
      <c r="D41" s="24">
        <f t="shared" si="2"/>
        <v>0.20187793427230047</v>
      </c>
    </row>
    <row r="42" spans="2:4" ht="15" customHeight="1">
      <c r="B42" s="22" t="s">
        <v>17</v>
      </c>
      <c r="C42" s="23">
        <v>162</v>
      </c>
      <c r="D42" s="24">
        <f t="shared" si="2"/>
        <v>0.7605633802816901</v>
      </c>
    </row>
    <row r="43" spans="2:4" ht="15" customHeight="1">
      <c r="B43" s="22" t="s">
        <v>18</v>
      </c>
      <c r="C43" s="25">
        <v>24</v>
      </c>
      <c r="D43" s="24">
        <f t="shared" si="2"/>
        <v>0.11267605633802817</v>
      </c>
    </row>
    <row r="44" spans="2:4" ht="15" customHeight="1">
      <c r="B44" s="22" t="s">
        <v>39</v>
      </c>
      <c r="C44" s="23">
        <v>43</v>
      </c>
      <c r="D44" s="24">
        <f t="shared" si="2"/>
        <v>0.20187793427230047</v>
      </c>
    </row>
    <row r="45" spans="2:4" ht="15" customHeight="1">
      <c r="B45" s="22" t="s">
        <v>19</v>
      </c>
      <c r="C45" s="23">
        <v>36</v>
      </c>
      <c r="D45" s="24">
        <f t="shared" si="2"/>
        <v>0.16901408450704225</v>
      </c>
    </row>
    <row r="46" spans="2:4" ht="15" customHeight="1">
      <c r="B46" s="22" t="s">
        <v>40</v>
      </c>
      <c r="C46" s="23">
        <v>17</v>
      </c>
      <c r="D46" s="24">
        <f t="shared" si="2"/>
        <v>0.07981220657276995</v>
      </c>
    </row>
    <row r="47" spans="2:4" ht="15" customHeight="1">
      <c r="B47" s="22" t="s">
        <v>20</v>
      </c>
      <c r="C47" s="23">
        <v>13</v>
      </c>
      <c r="D47" s="24">
        <f t="shared" si="2"/>
        <v>0.06103286384976526</v>
      </c>
    </row>
    <row r="48" spans="2:4" ht="15" customHeight="1">
      <c r="B48" s="22" t="s">
        <v>88</v>
      </c>
      <c r="C48" s="23">
        <v>95</v>
      </c>
      <c r="D48" s="24">
        <f t="shared" si="2"/>
        <v>0.4460093896713615</v>
      </c>
    </row>
    <row r="49" spans="2:4" ht="15" customHeight="1">
      <c r="B49" s="22" t="s">
        <v>89</v>
      </c>
      <c r="C49" s="23">
        <v>110</v>
      </c>
      <c r="D49" s="24">
        <f t="shared" si="2"/>
        <v>0.5164319248826291</v>
      </c>
    </row>
    <row r="50" spans="2:4" ht="15" customHeight="1">
      <c r="B50" s="22" t="s">
        <v>6</v>
      </c>
      <c r="C50" s="23">
        <v>6</v>
      </c>
      <c r="D50" s="24">
        <f t="shared" si="2"/>
        <v>0.028169014084507043</v>
      </c>
    </row>
    <row r="51" spans="2:4" ht="15" customHeight="1">
      <c r="B51" s="22" t="s">
        <v>3</v>
      </c>
      <c r="C51" s="25">
        <v>1</v>
      </c>
      <c r="D51" s="24">
        <f t="shared" si="2"/>
        <v>0.004694835680751174</v>
      </c>
    </row>
    <row r="52" spans="2:4" ht="12.75">
      <c r="B52" s="18"/>
      <c r="C52" s="18"/>
      <c r="D52" s="34"/>
    </row>
    <row r="53" spans="2:4" ht="12.75">
      <c r="B53" s="35"/>
      <c r="C53" s="18"/>
      <c r="D53" s="34"/>
    </row>
    <row r="54" ht="12.75">
      <c r="B54" s="2" t="s">
        <v>47</v>
      </c>
    </row>
    <row r="55" ht="12.75">
      <c r="B55" s="2"/>
    </row>
    <row r="56" ht="12.75">
      <c r="B56" s="2" t="s">
        <v>90</v>
      </c>
    </row>
    <row r="57" ht="12.75">
      <c r="B57" s="2"/>
    </row>
    <row r="58" spans="2:4" ht="15" customHeight="1">
      <c r="B58" s="2"/>
      <c r="C58" s="49" t="s">
        <v>7</v>
      </c>
      <c r="D58" s="49" t="s">
        <v>70</v>
      </c>
    </row>
    <row r="59" spans="2:4" ht="15" customHeight="1">
      <c r="B59" s="22" t="s">
        <v>91</v>
      </c>
      <c r="C59" s="23">
        <v>71</v>
      </c>
      <c r="D59" s="24">
        <f>(C59/$F$10)</f>
        <v>0.3333333333333333</v>
      </c>
    </row>
    <row r="60" spans="2:4" ht="15" customHeight="1">
      <c r="B60" s="22" t="s">
        <v>110</v>
      </c>
      <c r="C60" s="23">
        <v>65</v>
      </c>
      <c r="D60" s="24">
        <f>(C60/$F$10)</f>
        <v>0.3051643192488263</v>
      </c>
    </row>
    <row r="61" spans="2:4" ht="25.5">
      <c r="B61" s="43" t="s">
        <v>41</v>
      </c>
      <c r="C61" s="23">
        <v>16</v>
      </c>
      <c r="D61" s="24">
        <f>(C61/$F$10)</f>
        <v>0.07511737089201878</v>
      </c>
    </row>
    <row r="62" spans="2:4" ht="15" customHeight="1">
      <c r="B62" s="28" t="s">
        <v>109</v>
      </c>
      <c r="C62" s="23">
        <v>69</v>
      </c>
      <c r="D62" s="24">
        <f>(C62/$F$10)</f>
        <v>0.323943661971831</v>
      </c>
    </row>
    <row r="63" spans="2:4" ht="15" customHeight="1">
      <c r="B63" s="22" t="s">
        <v>3</v>
      </c>
      <c r="C63" s="25">
        <v>62</v>
      </c>
      <c r="D63" s="24">
        <f>(C63/$F$10)</f>
        <v>0.29107981220657275</v>
      </c>
    </row>
    <row r="64" spans="2:3" ht="12.75">
      <c r="B64" s="2"/>
      <c r="C64" s="12"/>
    </row>
    <row r="65" spans="2:4" ht="12.75">
      <c r="B65" s="2"/>
      <c r="C65" s="6"/>
      <c r="D65" s="31"/>
    </row>
    <row r="66" spans="2:4" ht="14.25" customHeight="1">
      <c r="B66" s="36" t="s">
        <v>71</v>
      </c>
      <c r="C66" s="49" t="s">
        <v>7</v>
      </c>
      <c r="D66" s="51" t="s">
        <v>8</v>
      </c>
    </row>
    <row r="67" spans="2:4" ht="14.25" customHeight="1">
      <c r="B67" s="22" t="s">
        <v>21</v>
      </c>
      <c r="C67" s="23">
        <v>56</v>
      </c>
      <c r="D67" s="24">
        <f aca="true" t="shared" si="3" ref="D67:D74">(C67/$C$74)</f>
        <v>0.7887323943661971</v>
      </c>
    </row>
    <row r="68" spans="2:4" ht="14.25" customHeight="1">
      <c r="B68" s="22" t="s">
        <v>42</v>
      </c>
      <c r="C68" s="25">
        <v>1</v>
      </c>
      <c r="D68" s="24">
        <f t="shared" si="3"/>
        <v>0.014084507042253521</v>
      </c>
    </row>
    <row r="69" spans="2:4" ht="14.25" customHeight="1">
      <c r="B69" s="22" t="s">
        <v>22</v>
      </c>
      <c r="C69" s="25">
        <v>2</v>
      </c>
      <c r="D69" s="24">
        <f>(C69/$C$74)</f>
        <v>0.028169014084507043</v>
      </c>
    </row>
    <row r="70" spans="2:4" ht="14.25" customHeight="1">
      <c r="B70" s="22" t="s">
        <v>23</v>
      </c>
      <c r="C70" s="25">
        <v>1</v>
      </c>
      <c r="D70" s="24">
        <f t="shared" si="3"/>
        <v>0.014084507042253521</v>
      </c>
    </row>
    <row r="71" spans="2:4" ht="14.25" customHeight="1">
      <c r="B71" s="22" t="s">
        <v>24</v>
      </c>
      <c r="C71" s="23">
        <v>5</v>
      </c>
      <c r="D71" s="24">
        <f t="shared" si="3"/>
        <v>0.07042253521126761</v>
      </c>
    </row>
    <row r="72" spans="2:4" ht="14.25" customHeight="1">
      <c r="B72" s="22" t="s">
        <v>25</v>
      </c>
      <c r="C72" s="25">
        <v>4</v>
      </c>
      <c r="D72" s="24">
        <f t="shared" si="3"/>
        <v>0.056338028169014086</v>
      </c>
    </row>
    <row r="73" spans="2:4" ht="14.25" customHeight="1">
      <c r="B73" s="22" t="s">
        <v>3</v>
      </c>
      <c r="C73" s="25">
        <v>2</v>
      </c>
      <c r="D73" s="24">
        <f t="shared" si="3"/>
        <v>0.028169014084507043</v>
      </c>
    </row>
    <row r="74" spans="2:4" ht="14.25" customHeight="1">
      <c r="B74" s="37" t="s">
        <v>26</v>
      </c>
      <c r="C74" s="38">
        <f>SUM(C67:C73)</f>
        <v>71</v>
      </c>
      <c r="D74" s="24">
        <f t="shared" si="3"/>
        <v>1</v>
      </c>
    </row>
    <row r="75" ht="12.75">
      <c r="B75" s="2"/>
    </row>
    <row r="76" ht="12.75">
      <c r="B76" s="2"/>
    </row>
    <row r="77" ht="12.75">
      <c r="B77" s="2" t="s">
        <v>98</v>
      </c>
    </row>
    <row r="78" ht="12.75">
      <c r="B78" s="2"/>
    </row>
    <row r="79" spans="2:4" ht="12.75">
      <c r="B79" s="2"/>
      <c r="C79" s="50" t="s">
        <v>7</v>
      </c>
      <c r="D79" s="49" t="s">
        <v>70</v>
      </c>
    </row>
    <row r="80" spans="2:4" ht="12.75">
      <c r="B80" s="48" t="s">
        <v>92</v>
      </c>
      <c r="C80" s="10">
        <v>197</v>
      </c>
      <c r="D80" s="24">
        <f aca="true" t="shared" si="4" ref="D80:D85">(C80/$F$10)</f>
        <v>0.9248826291079812</v>
      </c>
    </row>
    <row r="81" spans="2:4" ht="25.5">
      <c r="B81" s="44" t="s">
        <v>93</v>
      </c>
      <c r="C81" s="10">
        <v>32</v>
      </c>
      <c r="D81" s="24">
        <f t="shared" si="4"/>
        <v>0.15023474178403756</v>
      </c>
    </row>
    <row r="82" spans="2:4" ht="12.75">
      <c r="B82" s="48" t="s">
        <v>94</v>
      </c>
      <c r="C82" s="10">
        <v>61</v>
      </c>
      <c r="D82" s="24">
        <f t="shared" si="4"/>
        <v>0.2863849765258216</v>
      </c>
    </row>
    <row r="83" spans="2:4" ht="12.75">
      <c r="B83" s="48" t="s">
        <v>95</v>
      </c>
      <c r="C83" s="10">
        <v>43</v>
      </c>
      <c r="D83" s="24">
        <f t="shared" si="4"/>
        <v>0.20187793427230047</v>
      </c>
    </row>
    <row r="84" spans="2:4" ht="12.75">
      <c r="B84" s="48" t="s">
        <v>96</v>
      </c>
      <c r="C84" s="10">
        <v>13</v>
      </c>
      <c r="D84" s="24">
        <f t="shared" si="4"/>
        <v>0.06103286384976526</v>
      </c>
    </row>
    <row r="85" spans="2:4" ht="12.75">
      <c r="B85" s="48" t="s">
        <v>3</v>
      </c>
      <c r="C85" s="10">
        <v>8</v>
      </c>
      <c r="D85" s="24">
        <f t="shared" si="4"/>
        <v>0.03755868544600939</v>
      </c>
    </row>
    <row r="86" ht="12.75">
      <c r="B86" s="2"/>
    </row>
    <row r="87" ht="12.75">
      <c r="B87" s="2"/>
    </row>
    <row r="88" ht="12.75">
      <c r="B88" s="2" t="s">
        <v>97</v>
      </c>
    </row>
    <row r="89" ht="12.75">
      <c r="B89" s="2"/>
    </row>
    <row r="90" spans="2:4" ht="12.75">
      <c r="B90" s="2"/>
      <c r="C90" s="50" t="s">
        <v>7</v>
      </c>
      <c r="D90" s="49" t="s">
        <v>70</v>
      </c>
    </row>
    <row r="91" spans="2:4" ht="12.75">
      <c r="B91" s="48" t="s">
        <v>99</v>
      </c>
      <c r="C91" s="47">
        <v>86</v>
      </c>
      <c r="D91" s="24">
        <f>(C91/$F$10)</f>
        <v>0.40375586854460094</v>
      </c>
    </row>
    <row r="92" spans="2:4" ht="12.75">
      <c r="B92" s="48" t="s">
        <v>100</v>
      </c>
      <c r="C92" s="47">
        <v>75</v>
      </c>
      <c r="D92" s="24">
        <f>(C92/$F$10)</f>
        <v>0.352112676056338</v>
      </c>
    </row>
    <row r="93" spans="2:4" ht="12.75">
      <c r="B93" s="48" t="s">
        <v>101</v>
      </c>
      <c r="C93" s="47">
        <v>97</v>
      </c>
      <c r="D93" s="24">
        <f>(C93/$F$10)</f>
        <v>0.45539906103286387</v>
      </c>
    </row>
    <row r="94" spans="2:4" ht="12.75">
      <c r="B94" s="48" t="s">
        <v>102</v>
      </c>
      <c r="C94" s="47">
        <v>28</v>
      </c>
      <c r="D94" s="24">
        <f>(C94/$F$10)</f>
        <v>0.13145539906103287</v>
      </c>
    </row>
    <row r="95" spans="2:4" ht="12.75">
      <c r="B95" s="48" t="s">
        <v>28</v>
      </c>
      <c r="C95" s="47">
        <v>16</v>
      </c>
      <c r="D95" s="24">
        <f>(C95/$F$10)</f>
        <v>0.07511737089201878</v>
      </c>
    </row>
    <row r="96" ht="12.75">
      <c r="B96" s="2"/>
    </row>
    <row r="97" ht="12.75">
      <c r="B97" s="2"/>
    </row>
    <row r="98" ht="12.75">
      <c r="B98" s="2" t="s">
        <v>103</v>
      </c>
    </row>
    <row r="99" ht="12.75">
      <c r="B99" s="2"/>
    </row>
    <row r="100" ht="12.75">
      <c r="B100" s="2" t="s">
        <v>104</v>
      </c>
    </row>
    <row r="101" ht="12.75">
      <c r="B101" s="2"/>
    </row>
    <row r="102" spans="2:4" ht="12.75">
      <c r="B102" s="2"/>
      <c r="C102" s="50" t="s">
        <v>7</v>
      </c>
      <c r="D102" s="49" t="s">
        <v>70</v>
      </c>
    </row>
    <row r="103" spans="2:4" ht="12.75">
      <c r="B103" s="48" t="s">
        <v>105</v>
      </c>
      <c r="C103" s="47">
        <v>130</v>
      </c>
      <c r="D103" s="24">
        <f>(C103/$F$10)</f>
        <v>0.6103286384976526</v>
      </c>
    </row>
    <row r="104" spans="2:4" ht="12.75">
      <c r="B104" s="48" t="s">
        <v>106</v>
      </c>
      <c r="C104" s="47">
        <v>58</v>
      </c>
      <c r="D104" s="24">
        <f>(C104/$F$10)</f>
        <v>0.27230046948356806</v>
      </c>
    </row>
    <row r="105" spans="2:4" ht="12.75">
      <c r="B105" s="48" t="s">
        <v>111</v>
      </c>
      <c r="C105" s="47">
        <v>33</v>
      </c>
      <c r="D105" s="24">
        <f>(C105/$F$10)</f>
        <v>0.15492957746478872</v>
      </c>
    </row>
    <row r="106" spans="2:4" ht="12.75">
      <c r="B106" s="48" t="s">
        <v>107</v>
      </c>
      <c r="C106" s="47">
        <v>41</v>
      </c>
      <c r="D106" s="24">
        <f>(C106/$F$10)</f>
        <v>0.19248826291079812</v>
      </c>
    </row>
    <row r="107" spans="2:4" ht="12.75">
      <c r="B107" s="48" t="s">
        <v>28</v>
      </c>
      <c r="C107" s="47">
        <v>4</v>
      </c>
      <c r="D107" s="24">
        <f>(C107/$F$10)</f>
        <v>0.018779342723004695</v>
      </c>
    </row>
    <row r="108" ht="12.75">
      <c r="B108" s="2"/>
    </row>
    <row r="109" ht="12.75">
      <c r="B109" s="2"/>
    </row>
    <row r="110" ht="12.75">
      <c r="B110" s="2" t="s">
        <v>108</v>
      </c>
    </row>
    <row r="111" ht="12.75">
      <c r="B111" s="2"/>
    </row>
    <row r="112" spans="2:11" ht="15" customHeight="1">
      <c r="B112" s="40"/>
      <c r="C112" s="39"/>
      <c r="D112" s="54" t="s">
        <v>84</v>
      </c>
      <c r="E112" s="54"/>
      <c r="F112" s="54"/>
      <c r="G112" s="54"/>
      <c r="H112" s="54"/>
      <c r="I112" s="54"/>
      <c r="J112" s="54"/>
      <c r="K112" s="39"/>
    </row>
    <row r="113" spans="1:11" ht="14.25" customHeight="1">
      <c r="A113" s="2"/>
      <c r="B113" s="18"/>
      <c r="C113" s="49" t="s">
        <v>27</v>
      </c>
      <c r="D113" s="49">
        <v>1</v>
      </c>
      <c r="E113" s="49">
        <v>2</v>
      </c>
      <c r="F113" s="49">
        <v>3</v>
      </c>
      <c r="G113" s="49">
        <v>4</v>
      </c>
      <c r="H113" s="49">
        <v>5</v>
      </c>
      <c r="I113" s="49">
        <v>6</v>
      </c>
      <c r="J113" s="49">
        <v>7</v>
      </c>
      <c r="K113" s="49" t="s">
        <v>28</v>
      </c>
    </row>
    <row r="114" spans="1:11" ht="14.25" customHeight="1">
      <c r="A114" s="46"/>
      <c r="B114" s="45"/>
      <c r="C114" s="52">
        <v>4.64</v>
      </c>
      <c r="D114" s="53">
        <v>6</v>
      </c>
      <c r="E114" s="53">
        <v>12</v>
      </c>
      <c r="F114" s="53">
        <v>20</v>
      </c>
      <c r="G114" s="53">
        <v>39</v>
      </c>
      <c r="H114" s="53">
        <v>68</v>
      </c>
      <c r="I114" s="53">
        <v>41</v>
      </c>
      <c r="J114" s="53">
        <v>13</v>
      </c>
      <c r="K114" s="53">
        <v>14</v>
      </c>
    </row>
    <row r="115" spans="1:3" ht="12.75">
      <c r="A115" s="18"/>
      <c r="B115" s="2"/>
      <c r="C115" s="1"/>
    </row>
    <row r="116" ht="12.75">
      <c r="B116" s="35" t="s">
        <v>73</v>
      </c>
    </row>
    <row r="117" ht="12.75">
      <c r="B117" s="35" t="s">
        <v>72</v>
      </c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</sheetData>
  <mergeCells count="7">
    <mergeCell ref="D112:J112"/>
    <mergeCell ref="H6:L6"/>
    <mergeCell ref="B6:B7"/>
    <mergeCell ref="C6:E6"/>
    <mergeCell ref="F6:F7"/>
    <mergeCell ref="K20:K21"/>
    <mergeCell ref="F24:G24"/>
  </mergeCells>
  <printOptions/>
  <pageMargins left="0.37" right="0.31" top="0.43" bottom="0.48" header="0" footer="0"/>
  <pageSetup fitToHeight="3" horizontalDpi="600" verticalDpi="600" orientation="landscape" paperSize="9" scale="59" r:id="rId2"/>
  <headerFooter alignWithMargins="0">
    <oddHeader>&amp;R
</oddHeader>
    <oddFooter>&amp;R&amp;A - &amp;P</oddFooter>
  </headerFooter>
  <rowBreaks count="1" manualBreakCount="1">
    <brk id="5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4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78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61</v>
      </c>
      <c r="C8" s="9">
        <v>269</v>
      </c>
      <c r="D8" s="9">
        <v>83</v>
      </c>
      <c r="E8" s="10">
        <v>0</v>
      </c>
      <c r="F8" s="11">
        <f>SUM(C8:E8)</f>
        <v>352</v>
      </c>
      <c r="G8" s="12"/>
      <c r="H8" s="10">
        <v>82</v>
      </c>
      <c r="I8" s="10">
        <v>259</v>
      </c>
      <c r="J8" s="10">
        <v>0</v>
      </c>
      <c r="K8" s="10">
        <v>13</v>
      </c>
      <c r="L8" s="10">
        <v>7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62</v>
      </c>
      <c r="C9" s="9">
        <v>23</v>
      </c>
      <c r="D9" s="9">
        <v>32</v>
      </c>
      <c r="E9" s="10">
        <v>0</v>
      </c>
      <c r="F9" s="11">
        <f>SUM(C9:E9)</f>
        <v>55</v>
      </c>
      <c r="G9" s="12"/>
      <c r="H9" s="10">
        <v>43</v>
      </c>
      <c r="I9" s="10">
        <v>13</v>
      </c>
      <c r="J9" s="10">
        <v>0</v>
      </c>
      <c r="K9" s="10">
        <v>1</v>
      </c>
      <c r="L9" s="10">
        <v>3</v>
      </c>
      <c r="M9" s="3"/>
      <c r="P9" s="3"/>
      <c r="Q9" s="3"/>
      <c r="R9" s="3"/>
      <c r="S9" s="3"/>
      <c r="T9" s="3"/>
    </row>
    <row r="10" spans="1:20" ht="15" customHeight="1">
      <c r="A10" s="7"/>
      <c r="B10" s="13" t="s">
        <v>3</v>
      </c>
      <c r="C10" s="9">
        <v>9</v>
      </c>
      <c r="D10" s="9">
        <v>4</v>
      </c>
      <c r="E10" s="10">
        <v>1</v>
      </c>
      <c r="F10" s="11">
        <f>SUM(C10:E10)</f>
        <v>14</v>
      </c>
      <c r="G10" s="12"/>
      <c r="H10" s="10">
        <v>2</v>
      </c>
      <c r="I10" s="10">
        <v>8</v>
      </c>
      <c r="J10" s="10">
        <v>1</v>
      </c>
      <c r="K10" s="10">
        <v>2</v>
      </c>
      <c r="L10" s="10">
        <v>1</v>
      </c>
      <c r="M10" s="3"/>
      <c r="P10" s="3"/>
      <c r="Q10" s="3"/>
      <c r="R10" s="3"/>
      <c r="S10" s="3"/>
      <c r="T10" s="3"/>
    </row>
    <row r="11" spans="1:20" ht="15" customHeight="1">
      <c r="A11" s="7"/>
      <c r="B11" s="14" t="s">
        <v>4</v>
      </c>
      <c r="C11" s="15">
        <f>SUM(C8:C10)</f>
        <v>301</v>
      </c>
      <c r="D11" s="15">
        <f>SUM(D8:D10)</f>
        <v>119</v>
      </c>
      <c r="E11" s="16">
        <f>SUM(E8:E10)</f>
        <v>1</v>
      </c>
      <c r="F11" s="15">
        <f>SUM(F8:F10)</f>
        <v>421</v>
      </c>
      <c r="G11" s="17"/>
      <c r="H11" s="16">
        <f>SUM(H8:H10)</f>
        <v>127</v>
      </c>
      <c r="I11" s="16">
        <f>SUM(I8:I10)</f>
        <v>280</v>
      </c>
      <c r="J11" s="16">
        <f>SUM(J8:J10)</f>
        <v>1</v>
      </c>
      <c r="K11" s="16">
        <f>SUM(K8:K10)</f>
        <v>16</v>
      </c>
      <c r="L11" s="16">
        <f>SUM(L8:L10)</f>
        <v>11</v>
      </c>
      <c r="M11" s="6"/>
      <c r="P11" s="3"/>
      <c r="Q11" s="3"/>
      <c r="R11" s="3"/>
      <c r="S11" s="3"/>
      <c r="T11" s="3"/>
    </row>
    <row r="12" spans="5:6" ht="12.75">
      <c r="E12" s="18"/>
      <c r="F12" s="18"/>
    </row>
    <row r="13" spans="8:15" ht="12.75">
      <c r="H13" s="19"/>
      <c r="N13" s="20"/>
      <c r="O13" s="20"/>
    </row>
    <row r="14" spans="2:9" ht="12.75">
      <c r="B14" s="2" t="s">
        <v>44</v>
      </c>
      <c r="H14" s="21" t="s">
        <v>36</v>
      </c>
      <c r="I14" s="20"/>
    </row>
    <row r="15" spans="2:9" ht="12.75">
      <c r="B15" s="2"/>
      <c r="H15" s="20"/>
      <c r="I15" s="20"/>
    </row>
    <row r="16" spans="2:9" ht="15" customHeight="1">
      <c r="B16" s="2"/>
      <c r="C16" s="50" t="s">
        <v>7</v>
      </c>
      <c r="D16" s="50" t="s">
        <v>70</v>
      </c>
      <c r="H16" s="20" t="s">
        <v>30</v>
      </c>
      <c r="I16" s="20" t="s">
        <v>32</v>
      </c>
    </row>
    <row r="17" spans="2:9" ht="15" customHeight="1">
      <c r="B17" s="22" t="s">
        <v>37</v>
      </c>
      <c r="C17" s="23">
        <v>266</v>
      </c>
      <c r="D17" s="24">
        <f>(C17/$F$11)</f>
        <v>0.6318289786223278</v>
      </c>
      <c r="H17" s="20" t="s">
        <v>33</v>
      </c>
      <c r="I17" s="20" t="s">
        <v>34</v>
      </c>
    </row>
    <row r="18" spans="2:9" ht="15" customHeight="1">
      <c r="B18" s="22" t="s">
        <v>9</v>
      </c>
      <c r="C18" s="23">
        <v>139</v>
      </c>
      <c r="D18" s="24">
        <f aca="true" t="shared" si="0" ref="D18:D24">(C18/$F$11)</f>
        <v>0.33016627078384797</v>
      </c>
      <c r="H18" s="20" t="s">
        <v>5</v>
      </c>
      <c r="I18" s="20" t="s">
        <v>35</v>
      </c>
    </row>
    <row r="19" spans="2:4" ht="15" customHeight="1">
      <c r="B19" s="22" t="s">
        <v>10</v>
      </c>
      <c r="C19" s="23">
        <v>285</v>
      </c>
      <c r="D19" s="24">
        <f t="shared" si="0"/>
        <v>0.6769596199524941</v>
      </c>
    </row>
    <row r="20" spans="2:8" ht="15" customHeight="1">
      <c r="B20" s="22" t="s">
        <v>13</v>
      </c>
      <c r="C20" s="25">
        <v>63</v>
      </c>
      <c r="D20" s="24">
        <f t="shared" si="0"/>
        <v>0.1496437054631829</v>
      </c>
      <c r="H20" s="19"/>
    </row>
    <row r="21" spans="2:11" ht="15" customHeight="1">
      <c r="B21" s="22" t="s">
        <v>11</v>
      </c>
      <c r="C21" s="23">
        <v>24</v>
      </c>
      <c r="D21" s="24">
        <f t="shared" si="0"/>
        <v>0.057007125890736345</v>
      </c>
      <c r="F21" s="26"/>
      <c r="G21" s="26"/>
      <c r="H21" s="26"/>
      <c r="I21" s="26"/>
      <c r="J21" s="26"/>
      <c r="K21" s="55"/>
    </row>
    <row r="22" spans="2:11" ht="15" customHeight="1">
      <c r="B22" s="22" t="s">
        <v>12</v>
      </c>
      <c r="C22" s="23">
        <v>29</v>
      </c>
      <c r="D22" s="24">
        <f t="shared" si="0"/>
        <v>0.0688836104513064</v>
      </c>
      <c r="F22" s="26"/>
      <c r="G22" s="26"/>
      <c r="H22" s="27"/>
      <c r="I22" s="27"/>
      <c r="J22" s="27"/>
      <c r="K22" s="55"/>
    </row>
    <row r="23" spans="2:11" ht="15" customHeight="1">
      <c r="B23" s="28" t="s">
        <v>6</v>
      </c>
      <c r="C23" s="23">
        <v>13</v>
      </c>
      <c r="D23" s="24">
        <f t="shared" si="0"/>
        <v>0.030878859857482184</v>
      </c>
      <c r="F23" s="26"/>
      <c r="G23" s="29"/>
      <c r="H23" s="30"/>
      <c r="I23" s="30"/>
      <c r="J23" s="30"/>
      <c r="K23" s="30"/>
    </row>
    <row r="24" spans="2:11" ht="15" customHeight="1">
      <c r="B24" s="22" t="s">
        <v>3</v>
      </c>
      <c r="C24" s="25">
        <v>5</v>
      </c>
      <c r="D24" s="24">
        <f t="shared" si="0"/>
        <v>0.011876484560570071</v>
      </c>
      <c r="F24" s="26"/>
      <c r="G24" s="29"/>
      <c r="H24" s="30"/>
      <c r="I24" s="30"/>
      <c r="J24" s="30"/>
      <c r="K24" s="30"/>
    </row>
    <row r="25" spans="2:11" ht="12.75">
      <c r="B25" s="19"/>
      <c r="D25" s="31"/>
      <c r="F25" s="56"/>
      <c r="G25" s="56"/>
      <c r="H25" s="30"/>
      <c r="I25" s="30"/>
      <c r="J25" s="30"/>
      <c r="K25" s="30"/>
    </row>
    <row r="26" spans="2:4" ht="12.75">
      <c r="B26" s="2"/>
      <c r="D26" s="31"/>
    </row>
    <row r="27" spans="2:4" ht="12.75">
      <c r="B27" s="2" t="s">
        <v>45</v>
      </c>
      <c r="D27" s="31"/>
    </row>
    <row r="28" spans="2:4" ht="12.75">
      <c r="B28" s="2"/>
      <c r="D28" s="31"/>
    </row>
    <row r="29" spans="2:4" ht="15" customHeight="1">
      <c r="B29" s="2"/>
      <c r="C29" s="49" t="s">
        <v>7</v>
      </c>
      <c r="D29" s="49" t="s">
        <v>70</v>
      </c>
    </row>
    <row r="30" spans="2:4" ht="15" customHeight="1">
      <c r="B30" s="22" t="s">
        <v>38</v>
      </c>
      <c r="C30" s="23">
        <v>36</v>
      </c>
      <c r="D30" s="24">
        <f aca="true" t="shared" si="1" ref="D30:D35">(C30/$F$11)</f>
        <v>0.0855106888361045</v>
      </c>
    </row>
    <row r="31" spans="2:4" ht="15" customHeight="1">
      <c r="B31" s="22" t="s">
        <v>14</v>
      </c>
      <c r="C31" s="23">
        <v>140</v>
      </c>
      <c r="D31" s="24">
        <f t="shared" si="1"/>
        <v>0.332541567695962</v>
      </c>
    </row>
    <row r="32" spans="2:4" ht="15" customHeight="1">
      <c r="B32" s="22" t="s">
        <v>112</v>
      </c>
      <c r="C32" s="23">
        <v>220</v>
      </c>
      <c r="D32" s="24">
        <f t="shared" si="1"/>
        <v>0.5225653206650831</v>
      </c>
    </row>
    <row r="33" spans="2:8" ht="15" customHeight="1">
      <c r="B33" s="22" t="s">
        <v>15</v>
      </c>
      <c r="C33" s="23">
        <v>45</v>
      </c>
      <c r="D33" s="24">
        <f t="shared" si="1"/>
        <v>0.10688836104513064</v>
      </c>
      <c r="H33" s="1" t="s">
        <v>115</v>
      </c>
    </row>
    <row r="34" spans="2:4" ht="15" customHeight="1">
      <c r="B34" s="28" t="s">
        <v>6</v>
      </c>
      <c r="C34" s="23">
        <v>17</v>
      </c>
      <c r="D34" s="24">
        <f t="shared" si="1"/>
        <v>0.040380047505938245</v>
      </c>
    </row>
    <row r="35" spans="2:4" ht="15" customHeight="1">
      <c r="B35" s="22" t="s">
        <v>3</v>
      </c>
      <c r="C35" s="25">
        <v>2</v>
      </c>
      <c r="D35" s="24">
        <f t="shared" si="1"/>
        <v>0.004750593824228029</v>
      </c>
    </row>
    <row r="36" spans="2:4" ht="12.75">
      <c r="B36" s="19"/>
      <c r="C36" s="1"/>
      <c r="D36" s="32"/>
    </row>
    <row r="37" ht="12.75">
      <c r="B37" s="2"/>
    </row>
    <row r="38" ht="12.75">
      <c r="B38" s="2" t="s">
        <v>46</v>
      </c>
    </row>
    <row r="39" ht="12.75">
      <c r="B39" s="2"/>
    </row>
    <row r="40" spans="2:4" ht="15" customHeight="1">
      <c r="B40" s="2"/>
      <c r="C40" s="49" t="s">
        <v>7</v>
      </c>
      <c r="D40" s="49" t="s">
        <v>70</v>
      </c>
    </row>
    <row r="41" spans="2:16" ht="15" customHeight="1">
      <c r="B41" s="22" t="s">
        <v>16</v>
      </c>
      <c r="C41" s="23">
        <v>38</v>
      </c>
      <c r="D41" s="24">
        <f aca="true" t="shared" si="2" ref="D41:D52">(C41/$F$11)</f>
        <v>0.09026128266033254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4" ht="15" customHeight="1">
      <c r="B42" s="22" t="s">
        <v>113</v>
      </c>
      <c r="C42" s="23">
        <v>143</v>
      </c>
      <c r="D42" s="24">
        <f t="shared" si="2"/>
        <v>0.33966745843230406</v>
      </c>
    </row>
    <row r="43" spans="2:4" ht="15" customHeight="1">
      <c r="B43" s="22" t="s">
        <v>17</v>
      </c>
      <c r="C43" s="23">
        <v>271</v>
      </c>
      <c r="D43" s="24">
        <f t="shared" si="2"/>
        <v>0.6437054631828979</v>
      </c>
    </row>
    <row r="44" spans="2:4" ht="15" customHeight="1">
      <c r="B44" s="22" t="s">
        <v>18</v>
      </c>
      <c r="C44" s="25">
        <v>12</v>
      </c>
      <c r="D44" s="24">
        <f t="shared" si="2"/>
        <v>0.028503562945368172</v>
      </c>
    </row>
    <row r="45" spans="2:4" ht="15" customHeight="1">
      <c r="B45" s="22" t="s">
        <v>39</v>
      </c>
      <c r="C45" s="23">
        <v>94</v>
      </c>
      <c r="D45" s="24">
        <f t="shared" si="2"/>
        <v>0.22327790973871733</v>
      </c>
    </row>
    <row r="46" spans="2:4" ht="15" customHeight="1">
      <c r="B46" s="22" t="s">
        <v>19</v>
      </c>
      <c r="C46" s="23">
        <v>32</v>
      </c>
      <c r="D46" s="24">
        <f t="shared" si="2"/>
        <v>0.07600950118764846</v>
      </c>
    </row>
    <row r="47" spans="2:4" ht="15" customHeight="1">
      <c r="B47" s="22" t="s">
        <v>40</v>
      </c>
      <c r="C47" s="23">
        <v>26</v>
      </c>
      <c r="D47" s="24">
        <f t="shared" si="2"/>
        <v>0.06175771971496437</v>
      </c>
    </row>
    <row r="48" spans="2:4" ht="15" customHeight="1">
      <c r="B48" s="22" t="s">
        <v>20</v>
      </c>
      <c r="C48" s="23">
        <v>24</v>
      </c>
      <c r="D48" s="24">
        <f t="shared" si="2"/>
        <v>0.057007125890736345</v>
      </c>
    </row>
    <row r="49" spans="2:4" ht="15" customHeight="1">
      <c r="B49" s="22" t="s">
        <v>88</v>
      </c>
      <c r="C49" s="23">
        <v>152</v>
      </c>
      <c r="D49" s="24">
        <f t="shared" si="2"/>
        <v>0.36104513064133015</v>
      </c>
    </row>
    <row r="50" spans="2:4" ht="15" customHeight="1">
      <c r="B50" s="22" t="s">
        <v>89</v>
      </c>
      <c r="C50" s="23">
        <v>172</v>
      </c>
      <c r="D50" s="24">
        <f t="shared" si="2"/>
        <v>0.4085510688836104</v>
      </c>
    </row>
    <row r="51" spans="2:4" ht="15" customHeight="1">
      <c r="B51" s="22" t="s">
        <v>6</v>
      </c>
      <c r="C51" s="23">
        <v>12</v>
      </c>
      <c r="D51" s="24">
        <f t="shared" si="2"/>
        <v>0.028503562945368172</v>
      </c>
    </row>
    <row r="52" spans="2:4" ht="15" customHeight="1">
      <c r="B52" s="22" t="s">
        <v>3</v>
      </c>
      <c r="C52" s="25">
        <v>1</v>
      </c>
      <c r="D52" s="24">
        <f t="shared" si="2"/>
        <v>0.0023752969121140144</v>
      </c>
    </row>
    <row r="53" spans="2:4" ht="12.75">
      <c r="B53" s="18"/>
      <c r="C53" s="18"/>
      <c r="D53" s="34"/>
    </row>
    <row r="54" spans="2:4" ht="12.75">
      <c r="B54" s="35"/>
      <c r="C54" s="18"/>
      <c r="D54" s="34"/>
    </row>
    <row r="55" ht="12.75">
      <c r="B55" s="2" t="s">
        <v>47</v>
      </c>
    </row>
    <row r="56" ht="12.75">
      <c r="B56" s="2"/>
    </row>
    <row r="57" ht="12.75">
      <c r="B57" s="2" t="s">
        <v>90</v>
      </c>
    </row>
    <row r="58" ht="12.75">
      <c r="B58" s="2"/>
    </row>
    <row r="59" spans="2:4" ht="15" customHeight="1">
      <c r="B59" s="2"/>
      <c r="C59" s="49" t="s">
        <v>7</v>
      </c>
      <c r="D59" s="49" t="s">
        <v>70</v>
      </c>
    </row>
    <row r="60" spans="2:4" ht="15" customHeight="1">
      <c r="B60" s="22" t="s">
        <v>91</v>
      </c>
      <c r="C60" s="23">
        <v>122</v>
      </c>
      <c r="D60" s="24">
        <f>(C60/$F$11)</f>
        <v>0.28978622327790976</v>
      </c>
    </row>
    <row r="61" spans="2:4" ht="15" customHeight="1">
      <c r="B61" s="22" t="s">
        <v>110</v>
      </c>
      <c r="C61" s="23">
        <v>180</v>
      </c>
      <c r="D61" s="24">
        <f>(C61/$F$11)</f>
        <v>0.42755344418052255</v>
      </c>
    </row>
    <row r="62" spans="2:4" ht="25.5">
      <c r="B62" s="43" t="s">
        <v>41</v>
      </c>
      <c r="C62" s="23">
        <v>46</v>
      </c>
      <c r="D62" s="24">
        <f>(C62/$F$11)</f>
        <v>0.10926365795724466</v>
      </c>
    </row>
    <row r="63" spans="2:4" ht="15" customHeight="1">
      <c r="B63" s="28" t="s">
        <v>109</v>
      </c>
      <c r="C63" s="23">
        <v>83</v>
      </c>
      <c r="D63" s="24">
        <f>(C63/$F$11)</f>
        <v>0.19714964370546317</v>
      </c>
    </row>
    <row r="64" spans="2:4" ht="15" customHeight="1">
      <c r="B64" s="22" t="s">
        <v>3</v>
      </c>
      <c r="C64" s="25">
        <v>125</v>
      </c>
      <c r="D64" s="24">
        <f>(C64/$F$11)</f>
        <v>0.29691211401425177</v>
      </c>
    </row>
    <row r="65" spans="2:3" ht="12.75">
      <c r="B65" s="2"/>
      <c r="C65" s="12"/>
    </row>
    <row r="66" spans="2:4" ht="12.75">
      <c r="B66" s="2"/>
      <c r="C66" s="6"/>
      <c r="D66" s="31"/>
    </row>
    <row r="67" spans="2:4" ht="14.25" customHeight="1">
      <c r="B67" s="36" t="s">
        <v>71</v>
      </c>
      <c r="C67" s="49" t="s">
        <v>7</v>
      </c>
      <c r="D67" s="51" t="s">
        <v>8</v>
      </c>
    </row>
    <row r="68" spans="2:4" ht="14.25" customHeight="1">
      <c r="B68" s="22" t="s">
        <v>21</v>
      </c>
      <c r="C68" s="23">
        <v>93</v>
      </c>
      <c r="D68" s="24">
        <f>(C68/$C$75)</f>
        <v>0.6992481203007519</v>
      </c>
    </row>
    <row r="69" spans="2:4" ht="14.25" customHeight="1">
      <c r="B69" s="22" t="s">
        <v>42</v>
      </c>
      <c r="C69" s="25">
        <v>3</v>
      </c>
      <c r="D69" s="24">
        <f aca="true" t="shared" si="3" ref="D69:D75">(C69/$C$75)</f>
        <v>0.022556390977443608</v>
      </c>
    </row>
    <row r="70" spans="2:4" ht="14.25" customHeight="1">
      <c r="B70" s="22" t="s">
        <v>22</v>
      </c>
      <c r="C70" s="25">
        <v>3</v>
      </c>
      <c r="D70" s="24">
        <f>(C70/$C$75)</f>
        <v>0.022556390977443608</v>
      </c>
    </row>
    <row r="71" spans="2:4" ht="14.25" customHeight="1">
      <c r="B71" s="22" t="s">
        <v>23</v>
      </c>
      <c r="C71" s="25">
        <v>1</v>
      </c>
      <c r="D71" s="24">
        <f>(C71/$C$75)</f>
        <v>0.007518796992481203</v>
      </c>
    </row>
    <row r="72" spans="2:4" ht="14.25" customHeight="1">
      <c r="B72" s="22" t="s">
        <v>24</v>
      </c>
      <c r="C72" s="23">
        <v>27</v>
      </c>
      <c r="D72" s="24">
        <f t="shared" si="3"/>
        <v>0.20300751879699247</v>
      </c>
    </row>
    <row r="73" spans="2:4" ht="14.25" customHeight="1">
      <c r="B73" s="22" t="s">
        <v>25</v>
      </c>
      <c r="C73" s="25">
        <v>5</v>
      </c>
      <c r="D73" s="24">
        <f t="shared" si="3"/>
        <v>0.03759398496240601</v>
      </c>
    </row>
    <row r="74" spans="2:4" ht="14.25" customHeight="1">
      <c r="B74" s="22" t="s">
        <v>3</v>
      </c>
      <c r="C74" s="25">
        <v>1</v>
      </c>
      <c r="D74" s="24">
        <f t="shared" si="3"/>
        <v>0.007518796992481203</v>
      </c>
    </row>
    <row r="75" spans="2:4" ht="14.25" customHeight="1">
      <c r="B75" s="37" t="s">
        <v>26</v>
      </c>
      <c r="C75" s="38">
        <f>SUM(C68:C74)</f>
        <v>133</v>
      </c>
      <c r="D75" s="24">
        <f t="shared" si="3"/>
        <v>1</v>
      </c>
    </row>
    <row r="76" ht="12.75">
      <c r="B76" s="2"/>
    </row>
    <row r="77" ht="12.75">
      <c r="B77" s="2"/>
    </row>
    <row r="78" ht="12.75">
      <c r="B78" s="2" t="s">
        <v>98</v>
      </c>
    </row>
    <row r="79" ht="12.75">
      <c r="B79" s="2"/>
    </row>
    <row r="80" spans="2:4" ht="12.75">
      <c r="B80" s="2"/>
      <c r="C80" s="50" t="s">
        <v>7</v>
      </c>
      <c r="D80" s="49" t="s">
        <v>70</v>
      </c>
    </row>
    <row r="81" spans="2:4" ht="12.75">
      <c r="B81" s="48" t="s">
        <v>92</v>
      </c>
      <c r="C81" s="10">
        <v>388</v>
      </c>
      <c r="D81" s="24">
        <f aca="true" t="shared" si="4" ref="D81:D86">(C81/$F$11)</f>
        <v>0.9216152019002375</v>
      </c>
    </row>
    <row r="82" spans="2:4" ht="25.5">
      <c r="B82" s="44" t="s">
        <v>93</v>
      </c>
      <c r="C82" s="10">
        <v>63</v>
      </c>
      <c r="D82" s="24">
        <f t="shared" si="4"/>
        <v>0.1496437054631829</v>
      </c>
    </row>
    <row r="83" spans="2:4" ht="12.75">
      <c r="B83" s="48" t="s">
        <v>94</v>
      </c>
      <c r="C83" s="10">
        <v>129</v>
      </c>
      <c r="D83" s="24">
        <f t="shared" si="4"/>
        <v>0.30641330166270786</v>
      </c>
    </row>
    <row r="84" spans="2:4" ht="12.75">
      <c r="B84" s="48" t="s">
        <v>95</v>
      </c>
      <c r="C84" s="10">
        <v>63</v>
      </c>
      <c r="D84" s="24">
        <f t="shared" si="4"/>
        <v>0.1496437054631829</v>
      </c>
    </row>
    <row r="85" spans="2:4" ht="12.75">
      <c r="B85" s="48" t="s">
        <v>96</v>
      </c>
      <c r="C85" s="10">
        <v>20</v>
      </c>
      <c r="D85" s="24">
        <f t="shared" si="4"/>
        <v>0.047505938242280284</v>
      </c>
    </row>
    <row r="86" spans="2:4" ht="12.75">
      <c r="B86" s="48" t="s">
        <v>3</v>
      </c>
      <c r="C86" s="10">
        <v>15</v>
      </c>
      <c r="D86" s="24">
        <f t="shared" si="4"/>
        <v>0.035629453681710214</v>
      </c>
    </row>
    <row r="87" ht="12.75">
      <c r="B87" s="2"/>
    </row>
    <row r="88" ht="12.75">
      <c r="B88" s="2"/>
    </row>
    <row r="89" ht="12.75">
      <c r="B89" s="2" t="s">
        <v>97</v>
      </c>
    </row>
    <row r="90" ht="12.75">
      <c r="B90" s="2"/>
    </row>
    <row r="91" spans="2:4" ht="12.75">
      <c r="B91" s="2"/>
      <c r="C91" s="50" t="s">
        <v>7</v>
      </c>
      <c r="D91" s="49" t="s">
        <v>70</v>
      </c>
    </row>
    <row r="92" spans="2:4" ht="12.75">
      <c r="B92" s="48" t="s">
        <v>99</v>
      </c>
      <c r="C92" s="47">
        <v>170</v>
      </c>
      <c r="D92" s="24">
        <f>(C92/$F$11)</f>
        <v>0.40380047505938244</v>
      </c>
    </row>
    <row r="93" spans="2:4" ht="12.75">
      <c r="B93" s="48" t="s">
        <v>100</v>
      </c>
      <c r="C93" s="47">
        <v>194</v>
      </c>
      <c r="D93" s="24">
        <f>(C93/$F$11)</f>
        <v>0.46080760095011875</v>
      </c>
    </row>
    <row r="94" spans="2:4" ht="12.75">
      <c r="B94" s="48" t="s">
        <v>101</v>
      </c>
      <c r="C94" s="47">
        <v>194</v>
      </c>
      <c r="D94" s="24">
        <f>(C94/$F$11)</f>
        <v>0.46080760095011875</v>
      </c>
    </row>
    <row r="95" spans="2:4" ht="12.75">
      <c r="B95" s="48" t="s">
        <v>102</v>
      </c>
      <c r="C95" s="47">
        <v>31</v>
      </c>
      <c r="D95" s="24">
        <f>(C95/$F$11)</f>
        <v>0.07363420427553444</v>
      </c>
    </row>
    <row r="96" spans="2:4" ht="12.75">
      <c r="B96" s="48" t="s">
        <v>28</v>
      </c>
      <c r="C96" s="47">
        <v>27</v>
      </c>
      <c r="D96" s="24">
        <f>(C96/$F$11)</f>
        <v>0.06413301662707839</v>
      </c>
    </row>
    <row r="97" ht="12.75">
      <c r="B97" s="2"/>
    </row>
    <row r="98" ht="12.75">
      <c r="B98" s="2"/>
    </row>
    <row r="99" ht="12.75">
      <c r="B99" s="2" t="s">
        <v>103</v>
      </c>
    </row>
    <row r="100" ht="12.75">
      <c r="B100" s="2"/>
    </row>
    <row r="101" ht="12.75">
      <c r="B101" s="2" t="s">
        <v>104</v>
      </c>
    </row>
    <row r="102" ht="12.75">
      <c r="B102" s="2"/>
    </row>
    <row r="103" spans="2:4" ht="12.75">
      <c r="B103" s="2"/>
      <c r="C103" s="50" t="s">
        <v>7</v>
      </c>
      <c r="D103" s="49" t="s">
        <v>70</v>
      </c>
    </row>
    <row r="104" spans="2:4" ht="12.75">
      <c r="B104" s="48" t="s">
        <v>105</v>
      </c>
      <c r="C104" s="47">
        <v>274</v>
      </c>
      <c r="D104" s="24">
        <f>(C104/$F$11)</f>
        <v>0.6508313539192399</v>
      </c>
    </row>
    <row r="105" spans="2:4" ht="12.75">
      <c r="B105" s="48" t="s">
        <v>106</v>
      </c>
      <c r="C105" s="47">
        <v>160</v>
      </c>
      <c r="D105" s="24">
        <f>(C105/$F$11)</f>
        <v>0.38004750593824227</v>
      </c>
    </row>
    <row r="106" spans="2:4" ht="12.75">
      <c r="B106" s="48" t="s">
        <v>111</v>
      </c>
      <c r="C106" s="47">
        <v>44</v>
      </c>
      <c r="D106" s="24">
        <f>(C106/$F$11)</f>
        <v>0.10451306413301663</v>
      </c>
    </row>
    <row r="107" spans="2:4" ht="12.75">
      <c r="B107" s="48" t="s">
        <v>107</v>
      </c>
      <c r="C107" s="47">
        <v>41</v>
      </c>
      <c r="D107" s="24">
        <f>(C107/$F$11)</f>
        <v>0.09738717339667459</v>
      </c>
    </row>
    <row r="108" spans="2:4" ht="12.75">
      <c r="B108" s="48" t="s">
        <v>28</v>
      </c>
      <c r="C108" s="47">
        <v>10</v>
      </c>
      <c r="D108" s="24">
        <f>(C108/$F$11)</f>
        <v>0.023752969121140142</v>
      </c>
    </row>
    <row r="109" ht="12.75">
      <c r="B109" s="2"/>
    </row>
    <row r="110" ht="12.75">
      <c r="B110" s="2"/>
    </row>
    <row r="111" ht="12.75">
      <c r="B111" s="2" t="s">
        <v>108</v>
      </c>
    </row>
    <row r="112" ht="12.75">
      <c r="B112" s="2"/>
    </row>
    <row r="113" spans="2:11" ht="15" customHeight="1">
      <c r="B113" s="40"/>
      <c r="C113" s="39"/>
      <c r="D113" s="54" t="s">
        <v>84</v>
      </c>
      <c r="E113" s="54"/>
      <c r="F113" s="54"/>
      <c r="G113" s="54"/>
      <c r="H113" s="54"/>
      <c r="I113" s="54"/>
      <c r="J113" s="54"/>
      <c r="K113" s="39"/>
    </row>
    <row r="114" spans="1:11" ht="14.25" customHeight="1">
      <c r="A114" s="2"/>
      <c r="B114" s="18"/>
      <c r="C114" s="49" t="s">
        <v>27</v>
      </c>
      <c r="D114" s="49">
        <v>1</v>
      </c>
      <c r="E114" s="49">
        <v>2</v>
      </c>
      <c r="F114" s="49">
        <v>3</v>
      </c>
      <c r="G114" s="49">
        <v>4</v>
      </c>
      <c r="H114" s="49">
        <v>5</v>
      </c>
      <c r="I114" s="49">
        <v>6</v>
      </c>
      <c r="J114" s="49">
        <v>7</v>
      </c>
      <c r="K114" s="49" t="s">
        <v>28</v>
      </c>
    </row>
    <row r="115" spans="1:11" ht="14.25" customHeight="1">
      <c r="A115" s="46"/>
      <c r="B115" s="45"/>
      <c r="C115" s="52">
        <v>4.63</v>
      </c>
      <c r="D115" s="53">
        <v>10</v>
      </c>
      <c r="E115" s="53">
        <v>18</v>
      </c>
      <c r="F115" s="53">
        <v>44</v>
      </c>
      <c r="G115" s="53">
        <v>92</v>
      </c>
      <c r="H115" s="53">
        <v>122</v>
      </c>
      <c r="I115" s="53">
        <v>79</v>
      </c>
      <c r="J115" s="53">
        <v>26</v>
      </c>
      <c r="K115" s="53">
        <v>30</v>
      </c>
    </row>
    <row r="116" spans="1:3" ht="12.75">
      <c r="A116" s="18"/>
      <c r="B116" s="2"/>
      <c r="C116" s="1"/>
    </row>
    <row r="117" ht="12.75">
      <c r="B117" s="35" t="s">
        <v>73</v>
      </c>
    </row>
    <row r="118" ht="12.75">
      <c r="B118" s="35" t="s">
        <v>72</v>
      </c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</sheetData>
  <mergeCells count="7">
    <mergeCell ref="D113:J113"/>
    <mergeCell ref="H6:L6"/>
    <mergeCell ref="B6:B7"/>
    <mergeCell ref="C6:E6"/>
    <mergeCell ref="F6:F7"/>
    <mergeCell ref="K21:K22"/>
    <mergeCell ref="F25:G25"/>
  </mergeCells>
  <printOptions/>
  <pageMargins left="0.37" right="0.31" top="0.43" bottom="0.48" header="0" footer="0"/>
  <pageSetup fitToHeight="3" horizontalDpi="600" verticalDpi="600" orientation="landscape" paperSize="9" scale="65" r:id="rId2"/>
  <headerFooter alignWithMargins="0">
    <oddHeader>&amp;R
</oddHeader>
    <oddFooter>&amp;R&amp;A - &amp;P</oddFooter>
  </headerFooter>
  <rowBreaks count="1" manualBreakCount="1">
    <brk id="54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79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116</v>
      </c>
      <c r="C8" s="9">
        <v>60</v>
      </c>
      <c r="D8" s="9">
        <v>21</v>
      </c>
      <c r="E8" s="10">
        <v>0</v>
      </c>
      <c r="F8" s="11">
        <f>SUM(C8:E8)</f>
        <v>81</v>
      </c>
      <c r="G8" s="12"/>
      <c r="H8" s="10">
        <v>7</v>
      </c>
      <c r="I8" s="10">
        <v>56</v>
      </c>
      <c r="J8" s="10">
        <v>1</v>
      </c>
      <c r="K8" s="10">
        <v>5</v>
      </c>
      <c r="L8" s="10">
        <v>1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68</v>
      </c>
      <c r="C9" s="9">
        <v>96</v>
      </c>
      <c r="D9" s="9">
        <v>45</v>
      </c>
      <c r="E9" s="10">
        <v>0</v>
      </c>
      <c r="F9" s="11">
        <f>SUM(C9:E9)</f>
        <v>141</v>
      </c>
      <c r="G9" s="12"/>
      <c r="H9" s="10">
        <v>31</v>
      </c>
      <c r="I9" s="10">
        <v>104</v>
      </c>
      <c r="J9" s="10">
        <v>1</v>
      </c>
      <c r="K9" s="10">
        <v>6</v>
      </c>
      <c r="L9" s="10">
        <v>1</v>
      </c>
      <c r="M9" s="3"/>
      <c r="P9" s="3"/>
      <c r="Q9" s="3"/>
      <c r="R9" s="3"/>
      <c r="S9" s="3"/>
      <c r="T9" s="3"/>
    </row>
    <row r="10" spans="1:20" ht="15" customHeight="1">
      <c r="A10" s="7"/>
      <c r="B10" s="42" t="s">
        <v>136</v>
      </c>
      <c r="C10" s="9">
        <v>16</v>
      </c>
      <c r="D10" s="9">
        <v>11</v>
      </c>
      <c r="E10" s="10">
        <v>0</v>
      </c>
      <c r="F10" s="11">
        <f>SUM(C10:E10)</f>
        <v>27</v>
      </c>
      <c r="G10" s="12"/>
      <c r="H10" s="10">
        <v>15</v>
      </c>
      <c r="I10" s="10">
        <v>12</v>
      </c>
      <c r="J10" s="10">
        <v>0</v>
      </c>
      <c r="K10" s="10">
        <v>1</v>
      </c>
      <c r="L10" s="10">
        <v>0</v>
      </c>
      <c r="M10" s="3"/>
      <c r="P10" s="3"/>
      <c r="Q10" s="3"/>
      <c r="R10" s="3"/>
      <c r="S10" s="3"/>
      <c r="T10" s="3"/>
    </row>
    <row r="11" spans="1:20" ht="15" customHeight="1">
      <c r="A11" s="7"/>
      <c r="B11" s="13" t="s">
        <v>3</v>
      </c>
      <c r="C11" s="9">
        <v>1</v>
      </c>
      <c r="D11" s="9">
        <v>0</v>
      </c>
      <c r="E11" s="10">
        <v>1</v>
      </c>
      <c r="F11" s="11">
        <f>SUM(C11:E11)</f>
        <v>2</v>
      </c>
      <c r="G11" s="12"/>
      <c r="H11" s="10">
        <v>0</v>
      </c>
      <c r="I11" s="10">
        <v>0</v>
      </c>
      <c r="J11" s="10">
        <v>0</v>
      </c>
      <c r="K11" s="10">
        <v>1</v>
      </c>
      <c r="L11" s="10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14" t="s">
        <v>4</v>
      </c>
      <c r="C12" s="15">
        <f>SUM(C8:C11)</f>
        <v>173</v>
      </c>
      <c r="D12" s="15">
        <f>SUM(D8:D11)</f>
        <v>77</v>
      </c>
      <c r="E12" s="16">
        <f>SUM(E8:E11)</f>
        <v>1</v>
      </c>
      <c r="F12" s="15">
        <f>SUM(F8:F11)</f>
        <v>251</v>
      </c>
      <c r="G12" s="17"/>
      <c r="H12" s="16">
        <f>SUM(H8:H11)</f>
        <v>53</v>
      </c>
      <c r="I12" s="16">
        <f>SUM(I8:I11)</f>
        <v>172</v>
      </c>
      <c r="J12" s="16">
        <f>SUM(J8:J11)</f>
        <v>2</v>
      </c>
      <c r="K12" s="16">
        <f>SUM(K8:K11)</f>
        <v>13</v>
      </c>
      <c r="L12" s="16">
        <f>SUM(L8:L11)</f>
        <v>2</v>
      </c>
      <c r="M12" s="6"/>
      <c r="P12" s="3"/>
      <c r="Q12" s="3"/>
      <c r="R12" s="3"/>
      <c r="S12" s="3"/>
      <c r="T12" s="3"/>
    </row>
    <row r="13" spans="5:6" ht="12.75">
      <c r="E13" s="18"/>
      <c r="F13" s="18"/>
    </row>
    <row r="14" spans="8:15" ht="12.75">
      <c r="H14" s="19"/>
      <c r="N14" s="20"/>
      <c r="O14" s="20"/>
    </row>
    <row r="15" spans="2:9" ht="12.75">
      <c r="B15" s="2" t="s">
        <v>44</v>
      </c>
      <c r="H15" s="21" t="s">
        <v>36</v>
      </c>
      <c r="I15" s="20"/>
    </row>
    <row r="16" spans="2:9" ht="12.75">
      <c r="B16" s="2"/>
      <c r="H16" s="20"/>
      <c r="I16" s="20"/>
    </row>
    <row r="17" spans="2:9" ht="15" customHeight="1">
      <c r="B17" s="2"/>
      <c r="C17" s="50" t="s">
        <v>7</v>
      </c>
      <c r="D17" s="50" t="s">
        <v>70</v>
      </c>
      <c r="H17" s="20" t="s">
        <v>30</v>
      </c>
      <c r="I17" s="20" t="s">
        <v>32</v>
      </c>
    </row>
    <row r="18" spans="2:9" ht="15" customHeight="1">
      <c r="B18" s="22" t="s">
        <v>37</v>
      </c>
      <c r="C18" s="23">
        <v>175</v>
      </c>
      <c r="D18" s="24">
        <f>(C18/$F$12)</f>
        <v>0.6972111553784861</v>
      </c>
      <c r="H18" s="20" t="s">
        <v>33</v>
      </c>
      <c r="I18" s="20" t="s">
        <v>34</v>
      </c>
    </row>
    <row r="19" spans="2:9" ht="15" customHeight="1">
      <c r="B19" s="22" t="s">
        <v>9</v>
      </c>
      <c r="C19" s="23">
        <v>77</v>
      </c>
      <c r="D19" s="24">
        <f aca="true" t="shared" si="0" ref="D19:D25">(C19/$F$12)</f>
        <v>0.30677290836653387</v>
      </c>
      <c r="H19" s="20" t="s">
        <v>5</v>
      </c>
      <c r="I19" s="20" t="s">
        <v>35</v>
      </c>
    </row>
    <row r="20" spans="2:4" ht="15" customHeight="1">
      <c r="B20" s="22" t="s">
        <v>10</v>
      </c>
      <c r="C20" s="23">
        <v>142</v>
      </c>
      <c r="D20" s="24">
        <f t="shared" si="0"/>
        <v>0.5657370517928287</v>
      </c>
    </row>
    <row r="21" spans="2:8" ht="15" customHeight="1">
      <c r="B21" s="22" t="s">
        <v>13</v>
      </c>
      <c r="C21" s="25">
        <v>26</v>
      </c>
      <c r="D21" s="24">
        <f t="shared" si="0"/>
        <v>0.10358565737051793</v>
      </c>
      <c r="H21" s="19"/>
    </row>
    <row r="22" spans="2:11" ht="15" customHeight="1">
      <c r="B22" s="22" t="s">
        <v>11</v>
      </c>
      <c r="C22" s="23">
        <v>7</v>
      </c>
      <c r="D22" s="24">
        <f t="shared" si="0"/>
        <v>0.027888446215139442</v>
      </c>
      <c r="F22" s="26"/>
      <c r="G22" s="26"/>
      <c r="H22" s="26"/>
      <c r="I22" s="26"/>
      <c r="J22" s="26"/>
      <c r="K22" s="55"/>
    </row>
    <row r="23" spans="2:11" ht="15" customHeight="1">
      <c r="B23" s="22" t="s">
        <v>12</v>
      </c>
      <c r="C23" s="23">
        <v>26</v>
      </c>
      <c r="D23" s="24">
        <f t="shared" si="0"/>
        <v>0.10358565737051793</v>
      </c>
      <c r="F23" s="26"/>
      <c r="G23" s="26"/>
      <c r="H23" s="27"/>
      <c r="I23" s="27"/>
      <c r="J23" s="27"/>
      <c r="K23" s="55"/>
    </row>
    <row r="24" spans="2:11" ht="15" customHeight="1">
      <c r="B24" s="28" t="s">
        <v>6</v>
      </c>
      <c r="C24" s="23">
        <v>8</v>
      </c>
      <c r="D24" s="24">
        <f t="shared" si="0"/>
        <v>0.03187250996015936</v>
      </c>
      <c r="F24" s="26"/>
      <c r="G24" s="29"/>
      <c r="H24" s="30"/>
      <c r="I24" s="30"/>
      <c r="J24" s="30"/>
      <c r="K24" s="30"/>
    </row>
    <row r="25" spans="2:11" ht="15" customHeight="1">
      <c r="B25" s="22" t="s">
        <v>3</v>
      </c>
      <c r="C25" s="25">
        <v>1</v>
      </c>
      <c r="D25" s="24">
        <f t="shared" si="0"/>
        <v>0.00398406374501992</v>
      </c>
      <c r="F25" s="26"/>
      <c r="G25" s="29"/>
      <c r="H25" s="30"/>
      <c r="I25" s="30"/>
      <c r="J25" s="30"/>
      <c r="K25" s="30"/>
    </row>
    <row r="26" spans="2:11" ht="12.75">
      <c r="B26" s="19"/>
      <c r="D26" s="31"/>
      <c r="F26" s="56"/>
      <c r="G26" s="56"/>
      <c r="H26" s="30"/>
      <c r="I26" s="30"/>
      <c r="J26" s="30"/>
      <c r="K26" s="30"/>
    </row>
    <row r="27" spans="2:4" ht="12.75">
      <c r="B27" s="2"/>
      <c r="D27" s="31"/>
    </row>
    <row r="28" spans="2:4" ht="12.75">
      <c r="B28" s="2" t="s">
        <v>45</v>
      </c>
      <c r="D28" s="31"/>
    </row>
    <row r="29" spans="2:4" ht="12.75">
      <c r="B29" s="2"/>
      <c r="D29" s="31"/>
    </row>
    <row r="30" spans="2:4" ht="15" customHeight="1">
      <c r="B30" s="2"/>
      <c r="C30" s="49" t="s">
        <v>7</v>
      </c>
      <c r="D30" s="49" t="s">
        <v>70</v>
      </c>
    </row>
    <row r="31" spans="2:4" ht="15" customHeight="1">
      <c r="B31" s="22" t="s">
        <v>38</v>
      </c>
      <c r="C31" s="23">
        <v>27</v>
      </c>
      <c r="D31" s="24">
        <f aca="true" t="shared" si="1" ref="D31:D36">(C31/$F$12)</f>
        <v>0.10756972111553785</v>
      </c>
    </row>
    <row r="32" spans="2:4" ht="15" customHeight="1">
      <c r="B32" s="22" t="s">
        <v>14</v>
      </c>
      <c r="C32" s="23">
        <v>77</v>
      </c>
      <c r="D32" s="24">
        <f t="shared" si="1"/>
        <v>0.30677290836653387</v>
      </c>
    </row>
    <row r="33" spans="2:4" ht="15" customHeight="1">
      <c r="B33" s="22" t="s">
        <v>112</v>
      </c>
      <c r="C33" s="23">
        <v>125</v>
      </c>
      <c r="D33" s="24">
        <f t="shared" si="1"/>
        <v>0.49800796812749004</v>
      </c>
    </row>
    <row r="34" spans="2:8" ht="15" customHeight="1">
      <c r="B34" s="22" t="s">
        <v>15</v>
      </c>
      <c r="C34" s="23">
        <v>14</v>
      </c>
      <c r="D34" s="24">
        <f t="shared" si="1"/>
        <v>0.055776892430278883</v>
      </c>
      <c r="H34" s="1" t="s">
        <v>115</v>
      </c>
    </row>
    <row r="35" spans="2:4" ht="15" customHeight="1">
      <c r="B35" s="28" t="s">
        <v>6</v>
      </c>
      <c r="C35" s="23">
        <v>17</v>
      </c>
      <c r="D35" s="24">
        <f t="shared" si="1"/>
        <v>0.06772908366533864</v>
      </c>
    </row>
    <row r="36" spans="2:4" ht="15" customHeight="1">
      <c r="B36" s="22" t="s">
        <v>3</v>
      </c>
      <c r="C36" s="25">
        <v>5</v>
      </c>
      <c r="D36" s="24">
        <f t="shared" si="1"/>
        <v>0.0199203187250996</v>
      </c>
    </row>
    <row r="37" spans="2:4" ht="12.75">
      <c r="B37" s="19"/>
      <c r="C37" s="1"/>
      <c r="D37" s="32"/>
    </row>
    <row r="38" ht="12.75">
      <c r="B38" s="2"/>
    </row>
    <row r="39" ht="12.75">
      <c r="B39" s="2" t="s">
        <v>46</v>
      </c>
    </row>
    <row r="40" ht="12.75">
      <c r="B40" s="2"/>
    </row>
    <row r="41" spans="2:4" ht="15" customHeight="1">
      <c r="B41" s="2"/>
      <c r="C41" s="49" t="s">
        <v>7</v>
      </c>
      <c r="D41" s="49" t="s">
        <v>70</v>
      </c>
    </row>
    <row r="42" spans="2:16" ht="15" customHeight="1">
      <c r="B42" s="22" t="s">
        <v>16</v>
      </c>
      <c r="C42" s="23">
        <v>24</v>
      </c>
      <c r="D42" s="24">
        <f aca="true" t="shared" si="2" ref="D42:D53">(C42/$F$12)</f>
        <v>0.09561752988047809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4" ht="15" customHeight="1">
      <c r="B43" s="22" t="s">
        <v>113</v>
      </c>
      <c r="C43" s="23">
        <v>75</v>
      </c>
      <c r="D43" s="24">
        <f t="shared" si="2"/>
        <v>0.29880478087649404</v>
      </c>
    </row>
    <row r="44" spans="2:4" ht="15" customHeight="1">
      <c r="B44" s="22" t="s">
        <v>17</v>
      </c>
      <c r="C44" s="23">
        <v>120</v>
      </c>
      <c r="D44" s="24">
        <f t="shared" si="2"/>
        <v>0.47808764940239046</v>
      </c>
    </row>
    <row r="45" spans="2:4" ht="15" customHeight="1">
      <c r="B45" s="22" t="s">
        <v>18</v>
      </c>
      <c r="C45" s="25">
        <v>105</v>
      </c>
      <c r="D45" s="24">
        <f t="shared" si="2"/>
        <v>0.41832669322709165</v>
      </c>
    </row>
    <row r="46" spans="2:4" ht="15" customHeight="1">
      <c r="B46" s="22" t="s">
        <v>39</v>
      </c>
      <c r="C46" s="23">
        <v>40</v>
      </c>
      <c r="D46" s="24">
        <f t="shared" si="2"/>
        <v>0.1593625498007968</v>
      </c>
    </row>
    <row r="47" spans="2:4" ht="15" customHeight="1">
      <c r="B47" s="22" t="s">
        <v>19</v>
      </c>
      <c r="C47" s="23">
        <v>17</v>
      </c>
      <c r="D47" s="24">
        <f t="shared" si="2"/>
        <v>0.06772908366533864</v>
      </c>
    </row>
    <row r="48" spans="2:4" ht="15" customHeight="1">
      <c r="B48" s="22" t="s">
        <v>40</v>
      </c>
      <c r="C48" s="23">
        <v>5</v>
      </c>
      <c r="D48" s="24">
        <f t="shared" si="2"/>
        <v>0.0199203187250996</v>
      </c>
    </row>
    <row r="49" spans="2:4" ht="15" customHeight="1">
      <c r="B49" s="22" t="s">
        <v>20</v>
      </c>
      <c r="C49" s="23">
        <v>19</v>
      </c>
      <c r="D49" s="24">
        <f t="shared" si="2"/>
        <v>0.07569721115537849</v>
      </c>
    </row>
    <row r="50" spans="2:4" ht="15" customHeight="1">
      <c r="B50" s="22" t="s">
        <v>88</v>
      </c>
      <c r="C50" s="23">
        <v>68</v>
      </c>
      <c r="D50" s="24">
        <f t="shared" si="2"/>
        <v>0.27091633466135456</v>
      </c>
    </row>
    <row r="51" spans="2:4" ht="15" customHeight="1">
      <c r="B51" s="22" t="s">
        <v>89</v>
      </c>
      <c r="C51" s="23">
        <v>76</v>
      </c>
      <c r="D51" s="24">
        <f t="shared" si="2"/>
        <v>0.30278884462151395</v>
      </c>
    </row>
    <row r="52" spans="2:4" ht="15" customHeight="1">
      <c r="B52" s="22" t="s">
        <v>6</v>
      </c>
      <c r="C52" s="23">
        <v>9</v>
      </c>
      <c r="D52" s="24">
        <f t="shared" si="2"/>
        <v>0.035856573705179286</v>
      </c>
    </row>
    <row r="53" spans="2:4" ht="15" customHeight="1">
      <c r="B53" s="22" t="s">
        <v>3</v>
      </c>
      <c r="C53" s="25">
        <v>2</v>
      </c>
      <c r="D53" s="24">
        <f t="shared" si="2"/>
        <v>0.00796812749003984</v>
      </c>
    </row>
    <row r="54" spans="2:4" ht="12.75">
      <c r="B54" s="18"/>
      <c r="C54" s="18"/>
      <c r="D54" s="34"/>
    </row>
    <row r="55" spans="2:4" ht="12.75">
      <c r="B55" s="35"/>
      <c r="C55" s="18"/>
      <c r="D55" s="34"/>
    </row>
    <row r="56" ht="12.75">
      <c r="B56" s="2" t="s">
        <v>47</v>
      </c>
    </row>
    <row r="57" ht="12.75">
      <c r="B57" s="2"/>
    </row>
    <row r="58" ht="12.75">
      <c r="B58" s="2" t="s">
        <v>90</v>
      </c>
    </row>
    <row r="59" ht="12.75">
      <c r="B59" s="2"/>
    </row>
    <row r="60" spans="2:4" ht="15" customHeight="1">
      <c r="B60" s="2"/>
      <c r="C60" s="49" t="s">
        <v>7</v>
      </c>
      <c r="D60" s="49" t="s">
        <v>70</v>
      </c>
    </row>
    <row r="61" spans="2:4" ht="15" customHeight="1">
      <c r="B61" s="22" t="s">
        <v>91</v>
      </c>
      <c r="C61" s="23">
        <v>75</v>
      </c>
      <c r="D61" s="24">
        <f>(C61/$F$12)</f>
        <v>0.29880478087649404</v>
      </c>
    </row>
    <row r="62" spans="2:4" ht="15" customHeight="1">
      <c r="B62" s="22" t="s">
        <v>110</v>
      </c>
      <c r="C62" s="23">
        <v>102</v>
      </c>
      <c r="D62" s="24">
        <f>(C62/$F$12)</f>
        <v>0.4063745019920319</v>
      </c>
    </row>
    <row r="63" spans="2:4" ht="25.5">
      <c r="B63" s="43" t="s">
        <v>41</v>
      </c>
      <c r="C63" s="23">
        <v>27</v>
      </c>
      <c r="D63" s="24">
        <f>(C63/$F$12)</f>
        <v>0.10756972111553785</v>
      </c>
    </row>
    <row r="64" spans="2:4" ht="15" customHeight="1">
      <c r="B64" s="28" t="s">
        <v>109</v>
      </c>
      <c r="C64" s="23">
        <v>61</v>
      </c>
      <c r="D64" s="24">
        <f>(C64/$F$12)</f>
        <v>0.24302788844621515</v>
      </c>
    </row>
    <row r="65" spans="2:4" ht="15" customHeight="1">
      <c r="B65" s="22" t="s">
        <v>3</v>
      </c>
      <c r="C65" s="25">
        <v>73</v>
      </c>
      <c r="D65" s="24">
        <f>(C65/$F$12)</f>
        <v>0.2908366533864542</v>
      </c>
    </row>
    <row r="66" spans="2:3" ht="12.75">
      <c r="B66" s="2"/>
      <c r="C66" s="12"/>
    </row>
    <row r="67" spans="2:4" ht="12.75">
      <c r="B67" s="2"/>
      <c r="C67" s="6"/>
      <c r="D67" s="31"/>
    </row>
    <row r="68" spans="2:4" ht="14.25" customHeight="1">
      <c r="B68" s="36" t="s">
        <v>71</v>
      </c>
      <c r="C68" s="49" t="s">
        <v>7</v>
      </c>
      <c r="D68" s="51" t="s">
        <v>8</v>
      </c>
    </row>
    <row r="69" spans="2:4" ht="14.25" customHeight="1">
      <c r="B69" s="22" t="s">
        <v>21</v>
      </c>
      <c r="C69" s="23">
        <v>56</v>
      </c>
      <c r="D69" s="24">
        <f>(C69/C$76)</f>
        <v>0.7887323943661971</v>
      </c>
    </row>
    <row r="70" spans="2:4" ht="14.25" customHeight="1">
      <c r="B70" s="22" t="s">
        <v>42</v>
      </c>
      <c r="C70" s="25">
        <v>0</v>
      </c>
      <c r="D70" s="24">
        <f>(C70/C$76)</f>
        <v>0</v>
      </c>
    </row>
    <row r="71" spans="2:4" ht="14.25" customHeight="1">
      <c r="B71" s="22" t="s">
        <v>22</v>
      </c>
      <c r="C71" s="25">
        <v>2</v>
      </c>
      <c r="D71" s="24">
        <f aca="true" t="shared" si="3" ref="D71:D76">(C71/C$76)</f>
        <v>0.028169014084507043</v>
      </c>
    </row>
    <row r="72" spans="2:4" ht="14.25" customHeight="1">
      <c r="B72" s="22" t="s">
        <v>23</v>
      </c>
      <c r="C72" s="25">
        <v>0</v>
      </c>
      <c r="D72" s="24">
        <f t="shared" si="3"/>
        <v>0</v>
      </c>
    </row>
    <row r="73" spans="2:4" ht="14.25" customHeight="1">
      <c r="B73" s="22" t="s">
        <v>24</v>
      </c>
      <c r="C73" s="23">
        <v>9</v>
      </c>
      <c r="D73" s="24">
        <f t="shared" si="3"/>
        <v>0.1267605633802817</v>
      </c>
    </row>
    <row r="74" spans="2:4" ht="14.25" customHeight="1">
      <c r="B74" s="22" t="s">
        <v>25</v>
      </c>
      <c r="C74" s="25">
        <v>3</v>
      </c>
      <c r="D74" s="24">
        <f t="shared" si="3"/>
        <v>0.04225352112676056</v>
      </c>
    </row>
    <row r="75" spans="2:4" ht="14.25" customHeight="1">
      <c r="B75" s="22" t="s">
        <v>3</v>
      </c>
      <c r="C75" s="25">
        <v>1</v>
      </c>
      <c r="D75" s="24">
        <f t="shared" si="3"/>
        <v>0.014084507042253521</v>
      </c>
    </row>
    <row r="76" spans="2:4" ht="14.25" customHeight="1">
      <c r="B76" s="37" t="s">
        <v>26</v>
      </c>
      <c r="C76" s="38">
        <f>SUM(C69:C75)</f>
        <v>71</v>
      </c>
      <c r="D76" s="24">
        <f t="shared" si="3"/>
        <v>1</v>
      </c>
    </row>
    <row r="77" ht="12.75">
      <c r="B77" s="2"/>
    </row>
    <row r="78" ht="12.75">
      <c r="B78" s="2"/>
    </row>
    <row r="79" ht="12.75">
      <c r="B79" s="2" t="s">
        <v>98</v>
      </c>
    </row>
    <row r="80" ht="12.75">
      <c r="B80" s="2"/>
    </row>
    <row r="81" spans="2:4" ht="12.75">
      <c r="B81" s="2"/>
      <c r="C81" s="50" t="s">
        <v>7</v>
      </c>
      <c r="D81" s="49" t="s">
        <v>70</v>
      </c>
    </row>
    <row r="82" spans="2:4" ht="12.75">
      <c r="B82" s="48" t="s">
        <v>92</v>
      </c>
      <c r="C82" s="10">
        <v>222</v>
      </c>
      <c r="D82" s="24">
        <f aca="true" t="shared" si="4" ref="D82:D87">(C82/$F$12)</f>
        <v>0.8844621513944223</v>
      </c>
    </row>
    <row r="83" spans="2:4" ht="25.5">
      <c r="B83" s="44" t="s">
        <v>93</v>
      </c>
      <c r="C83" s="10">
        <v>34</v>
      </c>
      <c r="D83" s="24">
        <f t="shared" si="4"/>
        <v>0.13545816733067728</v>
      </c>
    </row>
    <row r="84" spans="2:4" ht="12.75">
      <c r="B84" s="48" t="s">
        <v>94</v>
      </c>
      <c r="C84" s="10">
        <v>92</v>
      </c>
      <c r="D84" s="24">
        <f t="shared" si="4"/>
        <v>0.3665338645418327</v>
      </c>
    </row>
    <row r="85" spans="2:4" ht="12.75">
      <c r="B85" s="48" t="s">
        <v>95</v>
      </c>
      <c r="C85" s="10">
        <v>28</v>
      </c>
      <c r="D85" s="24">
        <f t="shared" si="4"/>
        <v>0.11155378486055777</v>
      </c>
    </row>
    <row r="86" spans="2:4" ht="12.75">
      <c r="B86" s="48" t="s">
        <v>96</v>
      </c>
      <c r="C86" s="10">
        <v>15</v>
      </c>
      <c r="D86" s="24">
        <f t="shared" si="4"/>
        <v>0.05976095617529881</v>
      </c>
    </row>
    <row r="87" spans="2:4" ht="12.75">
      <c r="B87" s="48" t="s">
        <v>3</v>
      </c>
      <c r="C87" s="10">
        <v>8</v>
      </c>
      <c r="D87" s="24">
        <f t="shared" si="4"/>
        <v>0.03187250996015936</v>
      </c>
    </row>
    <row r="88" ht="12.75">
      <c r="B88" s="2"/>
    </row>
    <row r="89" ht="12.75">
      <c r="B89" s="2"/>
    </row>
    <row r="90" ht="12.75">
      <c r="B90" s="2" t="s">
        <v>97</v>
      </c>
    </row>
    <row r="91" ht="12.75">
      <c r="B91" s="2"/>
    </row>
    <row r="92" spans="2:4" ht="12.75">
      <c r="B92" s="2"/>
      <c r="C92" s="50" t="s">
        <v>7</v>
      </c>
      <c r="D92" s="49" t="s">
        <v>70</v>
      </c>
    </row>
    <row r="93" spans="2:4" ht="12.75">
      <c r="B93" s="48" t="s">
        <v>99</v>
      </c>
      <c r="C93" s="47">
        <v>94</v>
      </c>
      <c r="D93" s="24">
        <f>(C93/$F$12)</f>
        <v>0.3745019920318725</v>
      </c>
    </row>
    <row r="94" spans="2:4" ht="12.75">
      <c r="B94" s="48" t="s">
        <v>100</v>
      </c>
      <c r="C94" s="47">
        <v>94</v>
      </c>
      <c r="D94" s="24">
        <f>(C94/$F$12)</f>
        <v>0.3745019920318725</v>
      </c>
    </row>
    <row r="95" spans="2:4" ht="12.75">
      <c r="B95" s="48" t="s">
        <v>101</v>
      </c>
      <c r="C95" s="47">
        <v>102</v>
      </c>
      <c r="D95" s="24">
        <f>(C95/$F$12)</f>
        <v>0.4063745019920319</v>
      </c>
    </row>
    <row r="96" spans="2:4" ht="12.75">
      <c r="B96" s="48" t="s">
        <v>102</v>
      </c>
      <c r="C96" s="47">
        <v>25</v>
      </c>
      <c r="D96" s="24">
        <f>(C96/$F$12)</f>
        <v>0.099601593625498</v>
      </c>
    </row>
    <row r="97" spans="2:4" ht="12.75">
      <c r="B97" s="48" t="s">
        <v>28</v>
      </c>
      <c r="C97" s="47">
        <v>26</v>
      </c>
      <c r="D97" s="24">
        <f>(C97/$F$12)</f>
        <v>0.10358565737051793</v>
      </c>
    </row>
    <row r="98" ht="12.75">
      <c r="B98" s="2"/>
    </row>
    <row r="99" ht="12.75">
      <c r="B99" s="2"/>
    </row>
    <row r="100" ht="12.75">
      <c r="B100" s="2" t="s">
        <v>103</v>
      </c>
    </row>
    <row r="101" ht="12.75">
      <c r="B101" s="2"/>
    </row>
    <row r="102" ht="12.75">
      <c r="B102" s="2" t="s">
        <v>104</v>
      </c>
    </row>
    <row r="103" ht="12.75">
      <c r="B103" s="2"/>
    </row>
    <row r="104" spans="2:4" ht="12.75">
      <c r="B104" s="2"/>
      <c r="C104" s="50" t="s">
        <v>7</v>
      </c>
      <c r="D104" s="49" t="s">
        <v>70</v>
      </c>
    </row>
    <row r="105" spans="2:4" ht="12.75">
      <c r="B105" s="48" t="s">
        <v>105</v>
      </c>
      <c r="C105" s="47">
        <v>172</v>
      </c>
      <c r="D105" s="24">
        <f>(C105/$F$12)</f>
        <v>0.6852589641434262</v>
      </c>
    </row>
    <row r="106" spans="2:4" ht="12.75">
      <c r="B106" s="48" t="s">
        <v>106</v>
      </c>
      <c r="C106" s="47">
        <v>79</v>
      </c>
      <c r="D106" s="24">
        <f>(C106/$F$12)</f>
        <v>0.3147410358565737</v>
      </c>
    </row>
    <row r="107" spans="2:4" ht="12.75">
      <c r="B107" s="48" t="s">
        <v>111</v>
      </c>
      <c r="C107" s="47">
        <v>102</v>
      </c>
      <c r="D107" s="24">
        <f>(C107/$F$12)</f>
        <v>0.4063745019920319</v>
      </c>
    </row>
    <row r="108" spans="2:4" ht="12.75">
      <c r="B108" s="48" t="s">
        <v>107</v>
      </c>
      <c r="C108" s="47">
        <v>25</v>
      </c>
      <c r="D108" s="24">
        <f>(C108/$F$12)</f>
        <v>0.099601593625498</v>
      </c>
    </row>
    <row r="109" spans="2:4" ht="12.75">
      <c r="B109" s="48" t="s">
        <v>28</v>
      </c>
      <c r="C109" s="47">
        <v>26</v>
      </c>
      <c r="D109" s="24">
        <f>(C109/$F$12)</f>
        <v>0.10358565737051793</v>
      </c>
    </row>
    <row r="110" ht="12.75">
      <c r="B110" s="2"/>
    </row>
    <row r="111" ht="12.75">
      <c r="B111" s="2"/>
    </row>
    <row r="112" ht="12.75">
      <c r="B112" s="2" t="s">
        <v>108</v>
      </c>
    </row>
    <row r="113" ht="12.75">
      <c r="B113" s="2"/>
    </row>
    <row r="114" spans="2:11" ht="15" customHeight="1">
      <c r="B114" s="40"/>
      <c r="C114" s="39"/>
      <c r="D114" s="54" t="s">
        <v>84</v>
      </c>
      <c r="E114" s="54"/>
      <c r="F114" s="54"/>
      <c r="G114" s="54"/>
      <c r="H114" s="54"/>
      <c r="I114" s="54"/>
      <c r="J114" s="54"/>
      <c r="K114" s="39"/>
    </row>
    <row r="115" spans="1:11" ht="14.25" customHeight="1">
      <c r="A115" s="2"/>
      <c r="B115" s="18"/>
      <c r="C115" s="49" t="s">
        <v>27</v>
      </c>
      <c r="D115" s="49">
        <v>1</v>
      </c>
      <c r="E115" s="49">
        <v>2</v>
      </c>
      <c r="F115" s="49">
        <v>3</v>
      </c>
      <c r="G115" s="49">
        <v>4</v>
      </c>
      <c r="H115" s="49">
        <v>5</v>
      </c>
      <c r="I115" s="49">
        <v>6</v>
      </c>
      <c r="J115" s="49">
        <v>7</v>
      </c>
      <c r="K115" s="49" t="s">
        <v>28</v>
      </c>
    </row>
    <row r="116" spans="1:11" ht="14.25" customHeight="1">
      <c r="A116" s="46"/>
      <c r="B116" s="45"/>
      <c r="C116" s="52">
        <v>5.25</v>
      </c>
      <c r="D116" s="53">
        <v>6</v>
      </c>
      <c r="E116" s="53">
        <v>4</v>
      </c>
      <c r="F116" s="53">
        <v>17</v>
      </c>
      <c r="G116" s="53">
        <v>25</v>
      </c>
      <c r="H116" s="53">
        <v>65</v>
      </c>
      <c r="I116" s="53">
        <v>70</v>
      </c>
      <c r="J116" s="53">
        <v>41</v>
      </c>
      <c r="K116" s="53">
        <v>23</v>
      </c>
    </row>
    <row r="117" spans="1:3" ht="12.75">
      <c r="A117" s="18"/>
      <c r="B117" s="2"/>
      <c r="C117" s="1"/>
    </row>
    <row r="118" ht="12.75">
      <c r="B118" s="35" t="s">
        <v>73</v>
      </c>
    </row>
    <row r="119" ht="12.75">
      <c r="B119" s="35" t="s">
        <v>72</v>
      </c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</sheetData>
  <mergeCells count="7">
    <mergeCell ref="D114:J114"/>
    <mergeCell ref="H6:L6"/>
    <mergeCell ref="B6:B7"/>
    <mergeCell ref="C6:E6"/>
    <mergeCell ref="F6:F7"/>
    <mergeCell ref="K22:K23"/>
    <mergeCell ref="F26:G26"/>
  </mergeCells>
  <printOptions/>
  <pageMargins left="0.37" right="0.31" top="0.43" bottom="0.48" header="0" footer="0"/>
  <pageSetup fitToHeight="3" horizontalDpi="600" verticalDpi="600" orientation="landscape" paperSize="9" scale="61" r:id="rId2"/>
  <headerFooter alignWithMargins="0">
    <oddHeader>&amp;R
</oddHeader>
    <oddFooter>&amp;R&amp;A - &amp;P</oddFooter>
  </headerFooter>
  <rowBreaks count="1" manualBreakCount="1">
    <brk id="55" max="11" man="1"/>
  </rowBreaks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6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3.00390625" style="1" customWidth="1"/>
    <col min="3" max="3" width="9.7109375" style="3" customWidth="1"/>
    <col min="4" max="4" width="9.7109375" style="4" customWidth="1"/>
    <col min="5" max="12" width="9.7109375" style="1" customWidth="1"/>
    <col min="13" max="16384" width="11.421875" style="1" customWidth="1"/>
  </cols>
  <sheetData>
    <row r="1" ht="18">
      <c r="B1" s="41" t="s">
        <v>87</v>
      </c>
    </row>
    <row r="3" ht="12.75">
      <c r="B3" s="2" t="s">
        <v>80</v>
      </c>
    </row>
    <row r="6" spans="2:20" ht="20.25" customHeight="1">
      <c r="B6" s="54" t="s">
        <v>0</v>
      </c>
      <c r="C6" s="54" t="s">
        <v>75</v>
      </c>
      <c r="D6" s="54"/>
      <c r="E6" s="54"/>
      <c r="F6" s="57" t="s">
        <v>43</v>
      </c>
      <c r="G6" s="5"/>
      <c r="H6" s="54" t="s">
        <v>29</v>
      </c>
      <c r="I6" s="54"/>
      <c r="J6" s="54"/>
      <c r="K6" s="54"/>
      <c r="L6" s="54"/>
      <c r="M6" s="6"/>
      <c r="P6" s="6"/>
      <c r="Q6" s="6"/>
      <c r="R6" s="6"/>
      <c r="S6" s="6"/>
      <c r="T6" s="6"/>
    </row>
    <row r="7" spans="2:20" ht="12.75">
      <c r="B7" s="54"/>
      <c r="C7" s="49" t="s">
        <v>1</v>
      </c>
      <c r="D7" s="49" t="s">
        <v>2</v>
      </c>
      <c r="E7" s="49" t="s">
        <v>3</v>
      </c>
      <c r="F7" s="57"/>
      <c r="G7" s="5"/>
      <c r="H7" s="49" t="s">
        <v>30</v>
      </c>
      <c r="I7" s="49" t="s">
        <v>31</v>
      </c>
      <c r="J7" s="49" t="s">
        <v>5</v>
      </c>
      <c r="K7" s="49" t="s">
        <v>6</v>
      </c>
      <c r="L7" s="49" t="s">
        <v>3</v>
      </c>
      <c r="M7" s="6"/>
      <c r="P7" s="6"/>
      <c r="Q7" s="6"/>
      <c r="R7" s="6"/>
      <c r="S7" s="6"/>
      <c r="T7" s="6"/>
    </row>
    <row r="8" spans="1:20" ht="15" customHeight="1">
      <c r="A8" s="7"/>
      <c r="B8" s="42" t="s">
        <v>117</v>
      </c>
      <c r="C8" s="9">
        <v>59</v>
      </c>
      <c r="D8" s="9">
        <v>11</v>
      </c>
      <c r="E8" s="10">
        <v>0</v>
      </c>
      <c r="F8" s="11">
        <f>SUM(C8:E8)</f>
        <v>70</v>
      </c>
      <c r="G8" s="12"/>
      <c r="H8" s="10">
        <v>11</v>
      </c>
      <c r="I8" s="10">
        <v>42</v>
      </c>
      <c r="J8" s="10">
        <v>24</v>
      </c>
      <c r="K8" s="10">
        <v>1</v>
      </c>
      <c r="L8" s="10">
        <v>1</v>
      </c>
      <c r="M8" s="3"/>
      <c r="P8" s="3"/>
      <c r="Q8" s="3"/>
      <c r="R8" s="3"/>
      <c r="S8" s="3"/>
      <c r="T8" s="3"/>
    </row>
    <row r="9" spans="1:20" ht="15" customHeight="1">
      <c r="A9" s="7"/>
      <c r="B9" s="42" t="s">
        <v>118</v>
      </c>
      <c r="C9" s="9">
        <v>86</v>
      </c>
      <c r="D9" s="9">
        <v>8</v>
      </c>
      <c r="E9" s="10">
        <v>0</v>
      </c>
      <c r="F9" s="11">
        <f>SUM(C9:E9)</f>
        <v>94</v>
      </c>
      <c r="G9" s="12"/>
      <c r="H9" s="10">
        <v>12</v>
      </c>
      <c r="I9" s="10">
        <v>57</v>
      </c>
      <c r="J9" s="10">
        <v>23</v>
      </c>
      <c r="K9" s="10">
        <v>4</v>
      </c>
      <c r="L9" s="10">
        <v>1</v>
      </c>
      <c r="M9" s="3"/>
      <c r="P9" s="3"/>
      <c r="Q9" s="3"/>
      <c r="R9" s="3"/>
      <c r="S9" s="3"/>
      <c r="T9" s="3"/>
    </row>
    <row r="10" spans="1:20" ht="15" customHeight="1">
      <c r="A10" s="7"/>
      <c r="B10" s="42" t="s">
        <v>69</v>
      </c>
      <c r="C10" s="9">
        <v>243</v>
      </c>
      <c r="D10" s="9">
        <v>12</v>
      </c>
      <c r="E10" s="10">
        <v>1</v>
      </c>
      <c r="F10" s="11">
        <f>SUM(C10:E10)</f>
        <v>256</v>
      </c>
      <c r="G10" s="12"/>
      <c r="H10" s="10">
        <v>44</v>
      </c>
      <c r="I10" s="10">
        <v>193</v>
      </c>
      <c r="J10" s="10">
        <v>6</v>
      </c>
      <c r="K10" s="10">
        <v>16</v>
      </c>
      <c r="L10" s="10">
        <v>1</v>
      </c>
      <c r="M10" s="3"/>
      <c r="P10" s="3"/>
      <c r="Q10" s="3"/>
      <c r="R10" s="3"/>
      <c r="S10" s="3"/>
      <c r="T10" s="3"/>
    </row>
    <row r="11" spans="1:20" ht="12.75">
      <c r="A11" s="7"/>
      <c r="B11" s="42" t="s">
        <v>215</v>
      </c>
      <c r="C11" s="9">
        <v>3</v>
      </c>
      <c r="D11" s="9">
        <v>0</v>
      </c>
      <c r="E11" s="10">
        <v>0</v>
      </c>
      <c r="F11" s="11">
        <f>SUM(C11:E11)</f>
        <v>3</v>
      </c>
      <c r="G11" s="12"/>
      <c r="H11" s="10">
        <v>2</v>
      </c>
      <c r="I11" s="10">
        <v>0</v>
      </c>
      <c r="J11" s="10">
        <v>0</v>
      </c>
      <c r="K11" s="10">
        <v>1</v>
      </c>
      <c r="L11" s="10">
        <v>0</v>
      </c>
      <c r="M11" s="3"/>
      <c r="P11" s="3"/>
      <c r="Q11" s="3"/>
      <c r="R11" s="3"/>
      <c r="S11" s="3"/>
      <c r="T11" s="3"/>
    </row>
    <row r="12" spans="1:20" ht="15" customHeight="1">
      <c r="A12" s="7"/>
      <c r="B12" s="13" t="s">
        <v>3</v>
      </c>
      <c r="C12" s="9">
        <v>15</v>
      </c>
      <c r="D12" s="9">
        <v>2</v>
      </c>
      <c r="E12" s="10">
        <v>1</v>
      </c>
      <c r="F12" s="11">
        <f>SUM(C12:E12)</f>
        <v>18</v>
      </c>
      <c r="G12" s="12"/>
      <c r="H12" s="10">
        <v>3</v>
      </c>
      <c r="I12" s="10">
        <v>12</v>
      </c>
      <c r="J12" s="10">
        <v>3</v>
      </c>
      <c r="K12" s="10">
        <v>0</v>
      </c>
      <c r="L12" s="10">
        <v>1</v>
      </c>
      <c r="M12" s="3"/>
      <c r="P12" s="3"/>
      <c r="Q12" s="3"/>
      <c r="R12" s="3"/>
      <c r="S12" s="3"/>
      <c r="T12" s="3"/>
    </row>
    <row r="13" spans="1:20" ht="15" customHeight="1">
      <c r="A13" s="7"/>
      <c r="B13" s="14" t="s">
        <v>4</v>
      </c>
      <c r="C13" s="15">
        <f>SUM(C8:C12)</f>
        <v>406</v>
      </c>
      <c r="D13" s="15">
        <f>SUM(D8:D12)</f>
        <v>33</v>
      </c>
      <c r="E13" s="16">
        <f>SUM(E8:E12)</f>
        <v>2</v>
      </c>
      <c r="F13" s="15">
        <f>SUM(F8:F12)</f>
        <v>441</v>
      </c>
      <c r="G13" s="17"/>
      <c r="H13" s="16">
        <f>SUM(H8:H12)</f>
        <v>72</v>
      </c>
      <c r="I13" s="16">
        <f>SUM(I8:I12)</f>
        <v>304</v>
      </c>
      <c r="J13" s="16">
        <f>SUM(J8:J12)</f>
        <v>56</v>
      </c>
      <c r="K13" s="16">
        <f>SUM(K8:K12)</f>
        <v>22</v>
      </c>
      <c r="L13" s="16">
        <f>SUM(L8:L12)</f>
        <v>4</v>
      </c>
      <c r="M13" s="6"/>
      <c r="P13" s="3"/>
      <c r="Q13" s="3"/>
      <c r="R13" s="3"/>
      <c r="S13" s="3"/>
      <c r="T13" s="3"/>
    </row>
    <row r="14" spans="5:6" ht="12.75">
      <c r="E14" s="18"/>
      <c r="F14" s="18"/>
    </row>
    <row r="15" spans="8:15" ht="12.75">
      <c r="H15" s="19"/>
      <c r="N15" s="20"/>
      <c r="O15" s="20"/>
    </row>
    <row r="16" spans="2:9" ht="12.75">
      <c r="B16" s="2" t="s">
        <v>44</v>
      </c>
      <c r="H16" s="21" t="s">
        <v>36</v>
      </c>
      <c r="I16" s="20"/>
    </row>
    <row r="17" spans="2:9" ht="12.75">
      <c r="B17" s="2"/>
      <c r="H17" s="20"/>
      <c r="I17" s="20"/>
    </row>
    <row r="18" spans="2:9" ht="15" customHeight="1">
      <c r="B18" s="2"/>
      <c r="C18" s="50" t="s">
        <v>7</v>
      </c>
      <c r="D18" s="50" t="s">
        <v>70</v>
      </c>
      <c r="H18" s="20" t="s">
        <v>30</v>
      </c>
      <c r="I18" s="20" t="s">
        <v>32</v>
      </c>
    </row>
    <row r="19" spans="2:9" ht="15" customHeight="1">
      <c r="B19" s="22" t="s">
        <v>37</v>
      </c>
      <c r="C19" s="23">
        <v>380</v>
      </c>
      <c r="D19" s="24">
        <f>(C19/$F$13)</f>
        <v>0.8616780045351474</v>
      </c>
      <c r="H19" s="20" t="s">
        <v>33</v>
      </c>
      <c r="I19" s="20" t="s">
        <v>34</v>
      </c>
    </row>
    <row r="20" spans="2:9" ht="15" customHeight="1">
      <c r="B20" s="22" t="s">
        <v>9</v>
      </c>
      <c r="C20" s="23">
        <v>178</v>
      </c>
      <c r="D20" s="24">
        <f aca="true" t="shared" si="0" ref="D20:D26">(C20/$F$13)</f>
        <v>0.4036281179138322</v>
      </c>
      <c r="H20" s="20" t="s">
        <v>5</v>
      </c>
      <c r="I20" s="20" t="s">
        <v>35</v>
      </c>
    </row>
    <row r="21" spans="2:4" ht="15" customHeight="1">
      <c r="B21" s="22" t="s">
        <v>10</v>
      </c>
      <c r="C21" s="23">
        <v>222</v>
      </c>
      <c r="D21" s="24">
        <f t="shared" si="0"/>
        <v>0.5034013605442177</v>
      </c>
    </row>
    <row r="22" spans="2:8" ht="15" customHeight="1">
      <c r="B22" s="22" t="s">
        <v>13</v>
      </c>
      <c r="C22" s="25">
        <v>28</v>
      </c>
      <c r="D22" s="24">
        <f t="shared" si="0"/>
        <v>0.06349206349206349</v>
      </c>
      <c r="H22" s="19"/>
    </row>
    <row r="23" spans="2:11" ht="15" customHeight="1">
      <c r="B23" s="22" t="s">
        <v>11</v>
      </c>
      <c r="C23" s="23">
        <v>7</v>
      </c>
      <c r="D23" s="24">
        <f t="shared" si="0"/>
        <v>0.015873015873015872</v>
      </c>
      <c r="F23" s="26"/>
      <c r="G23" s="26"/>
      <c r="H23" s="26"/>
      <c r="I23" s="26"/>
      <c r="J23" s="26"/>
      <c r="K23" s="55"/>
    </row>
    <row r="24" spans="2:11" ht="15" customHeight="1">
      <c r="B24" s="22" t="s">
        <v>12</v>
      </c>
      <c r="C24" s="23">
        <v>30</v>
      </c>
      <c r="D24" s="24">
        <f t="shared" si="0"/>
        <v>0.06802721088435375</v>
      </c>
      <c r="F24" s="26"/>
      <c r="G24" s="26"/>
      <c r="H24" s="27"/>
      <c r="I24" s="27"/>
      <c r="J24" s="27"/>
      <c r="K24" s="55"/>
    </row>
    <row r="25" spans="2:11" ht="15" customHeight="1">
      <c r="B25" s="28" t="s">
        <v>6</v>
      </c>
      <c r="C25" s="23">
        <v>3</v>
      </c>
      <c r="D25" s="24">
        <f t="shared" si="0"/>
        <v>0.006802721088435374</v>
      </c>
      <c r="F25" s="26"/>
      <c r="G25" s="29"/>
      <c r="H25" s="30"/>
      <c r="I25" s="30"/>
      <c r="J25" s="30"/>
      <c r="K25" s="30"/>
    </row>
    <row r="26" spans="2:11" ht="15" customHeight="1">
      <c r="B26" s="22" t="s">
        <v>3</v>
      </c>
      <c r="C26" s="25">
        <v>0</v>
      </c>
      <c r="D26" s="24">
        <f t="shared" si="0"/>
        <v>0</v>
      </c>
      <c r="F26" s="26"/>
      <c r="G26" s="29"/>
      <c r="H26" s="30"/>
      <c r="I26" s="30"/>
      <c r="J26" s="30"/>
      <c r="K26" s="30"/>
    </row>
    <row r="27" spans="2:11" ht="12.75">
      <c r="B27" s="19"/>
      <c r="D27" s="31"/>
      <c r="F27" s="56"/>
      <c r="G27" s="56"/>
      <c r="H27" s="30"/>
      <c r="I27" s="30"/>
      <c r="J27" s="30"/>
      <c r="K27" s="30"/>
    </row>
    <row r="28" spans="2:4" ht="12.75">
      <c r="B28" s="2"/>
      <c r="D28" s="31"/>
    </row>
    <row r="29" spans="2:4" ht="12.75">
      <c r="B29" s="2" t="s">
        <v>45</v>
      </c>
      <c r="D29" s="31"/>
    </row>
    <row r="30" spans="2:4" ht="12.75">
      <c r="B30" s="2"/>
      <c r="D30" s="31"/>
    </row>
    <row r="31" spans="2:4" ht="15" customHeight="1">
      <c r="B31" s="2"/>
      <c r="C31" s="49" t="s">
        <v>7</v>
      </c>
      <c r="D31" s="49" t="s">
        <v>70</v>
      </c>
    </row>
    <row r="32" spans="2:4" ht="15" customHeight="1">
      <c r="B32" s="22" t="s">
        <v>38</v>
      </c>
      <c r="C32" s="23">
        <v>134</v>
      </c>
      <c r="D32" s="24">
        <f aca="true" t="shared" si="1" ref="D32:D37">(C32/$F$13)</f>
        <v>0.30385487528344673</v>
      </c>
    </row>
    <row r="33" spans="2:4" ht="15" customHeight="1">
      <c r="B33" s="22" t="s">
        <v>14</v>
      </c>
      <c r="C33" s="23">
        <v>142</v>
      </c>
      <c r="D33" s="24">
        <f t="shared" si="1"/>
        <v>0.3219954648526077</v>
      </c>
    </row>
    <row r="34" spans="2:4" ht="15" customHeight="1">
      <c r="B34" s="22" t="s">
        <v>112</v>
      </c>
      <c r="C34" s="23">
        <v>188</v>
      </c>
      <c r="D34" s="24">
        <f t="shared" si="1"/>
        <v>0.42630385487528344</v>
      </c>
    </row>
    <row r="35" spans="2:8" ht="15" customHeight="1">
      <c r="B35" s="22" t="s">
        <v>15</v>
      </c>
      <c r="C35" s="23">
        <v>25</v>
      </c>
      <c r="D35" s="24">
        <f t="shared" si="1"/>
        <v>0.05668934240362812</v>
      </c>
      <c r="H35" s="1" t="s">
        <v>115</v>
      </c>
    </row>
    <row r="36" spans="2:4" ht="15" customHeight="1">
      <c r="B36" s="28" t="s">
        <v>6</v>
      </c>
      <c r="C36" s="23">
        <v>36</v>
      </c>
      <c r="D36" s="24">
        <f t="shared" si="1"/>
        <v>0.08163265306122448</v>
      </c>
    </row>
    <row r="37" spans="2:4" ht="15" customHeight="1">
      <c r="B37" s="22" t="s">
        <v>3</v>
      </c>
      <c r="C37" s="25">
        <v>0</v>
      </c>
      <c r="D37" s="24">
        <f t="shared" si="1"/>
        <v>0</v>
      </c>
    </row>
    <row r="38" spans="2:4" ht="12.75">
      <c r="B38" s="19"/>
      <c r="C38" s="1"/>
      <c r="D38" s="32"/>
    </row>
    <row r="39" ht="12.75">
      <c r="B39" s="2"/>
    </row>
    <row r="40" ht="12.75">
      <c r="B40" s="2" t="s">
        <v>46</v>
      </c>
    </row>
    <row r="41" ht="12.75">
      <c r="B41" s="2"/>
    </row>
    <row r="42" spans="2:4" ht="15" customHeight="1">
      <c r="B42" s="2"/>
      <c r="C42" s="49" t="s">
        <v>7</v>
      </c>
      <c r="D42" s="49" t="s">
        <v>70</v>
      </c>
    </row>
    <row r="43" spans="2:16" ht="15" customHeight="1">
      <c r="B43" s="22" t="s">
        <v>16</v>
      </c>
      <c r="C43" s="23">
        <v>54</v>
      </c>
      <c r="D43" s="24">
        <f aca="true" t="shared" si="2" ref="D43:D54">(C43/$F$13)</f>
        <v>0.12244897959183673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2:4" ht="15" customHeight="1">
      <c r="B44" s="22" t="s">
        <v>113</v>
      </c>
      <c r="C44" s="23">
        <v>125</v>
      </c>
      <c r="D44" s="24">
        <f t="shared" si="2"/>
        <v>0.2834467120181406</v>
      </c>
    </row>
    <row r="45" spans="2:4" ht="15" customHeight="1">
      <c r="B45" s="22" t="s">
        <v>17</v>
      </c>
      <c r="C45" s="23">
        <v>317</v>
      </c>
      <c r="D45" s="24">
        <f t="shared" si="2"/>
        <v>0.7188208616780045</v>
      </c>
    </row>
    <row r="46" spans="2:4" ht="15" customHeight="1">
      <c r="B46" s="22" t="s">
        <v>18</v>
      </c>
      <c r="C46" s="25">
        <v>18</v>
      </c>
      <c r="D46" s="24">
        <f t="shared" si="2"/>
        <v>0.04081632653061224</v>
      </c>
    </row>
    <row r="47" spans="2:4" ht="15" customHeight="1">
      <c r="B47" s="22" t="s">
        <v>39</v>
      </c>
      <c r="C47" s="23">
        <v>109</v>
      </c>
      <c r="D47" s="24">
        <f t="shared" si="2"/>
        <v>0.2471655328798186</v>
      </c>
    </row>
    <row r="48" spans="2:4" ht="15" customHeight="1">
      <c r="B48" s="22" t="s">
        <v>19</v>
      </c>
      <c r="C48" s="23">
        <v>47</v>
      </c>
      <c r="D48" s="24">
        <f t="shared" si="2"/>
        <v>0.10657596371882086</v>
      </c>
    </row>
    <row r="49" spans="2:4" ht="15" customHeight="1">
      <c r="B49" s="22" t="s">
        <v>40</v>
      </c>
      <c r="C49" s="23">
        <v>23</v>
      </c>
      <c r="D49" s="24">
        <f t="shared" si="2"/>
        <v>0.05215419501133787</v>
      </c>
    </row>
    <row r="50" spans="2:4" ht="15" customHeight="1">
      <c r="B50" s="22" t="s">
        <v>20</v>
      </c>
      <c r="C50" s="23">
        <v>21</v>
      </c>
      <c r="D50" s="24">
        <f t="shared" si="2"/>
        <v>0.047619047619047616</v>
      </c>
    </row>
    <row r="51" spans="2:4" ht="15" customHeight="1">
      <c r="B51" s="22" t="s">
        <v>88</v>
      </c>
      <c r="C51" s="23">
        <v>156</v>
      </c>
      <c r="D51" s="24">
        <f t="shared" si="2"/>
        <v>0.35374149659863946</v>
      </c>
    </row>
    <row r="52" spans="2:4" ht="15" customHeight="1">
      <c r="B52" s="22" t="s">
        <v>89</v>
      </c>
      <c r="C52" s="23">
        <v>205</v>
      </c>
      <c r="D52" s="24">
        <f t="shared" si="2"/>
        <v>0.46485260770975056</v>
      </c>
    </row>
    <row r="53" spans="2:4" ht="15" customHeight="1">
      <c r="B53" s="22" t="s">
        <v>6</v>
      </c>
      <c r="C53" s="23">
        <v>8</v>
      </c>
      <c r="D53" s="24">
        <f t="shared" si="2"/>
        <v>0.018140589569160998</v>
      </c>
    </row>
    <row r="54" spans="2:4" ht="15" customHeight="1">
      <c r="B54" s="22" t="s">
        <v>3</v>
      </c>
      <c r="C54" s="25">
        <v>1</v>
      </c>
      <c r="D54" s="24">
        <f t="shared" si="2"/>
        <v>0.0022675736961451248</v>
      </c>
    </row>
    <row r="55" spans="2:4" ht="12.75">
      <c r="B55" s="18"/>
      <c r="C55" s="18"/>
      <c r="D55" s="34"/>
    </row>
    <row r="56" spans="2:4" ht="12.75">
      <c r="B56" s="35"/>
      <c r="C56" s="18"/>
      <c r="D56" s="34"/>
    </row>
    <row r="57" ht="12.75">
      <c r="B57" s="2" t="s">
        <v>47</v>
      </c>
    </row>
    <row r="58" ht="12.75">
      <c r="B58" s="2"/>
    </row>
    <row r="59" ht="12.75">
      <c r="B59" s="2" t="s">
        <v>90</v>
      </c>
    </row>
    <row r="60" ht="12.75">
      <c r="B60" s="2"/>
    </row>
    <row r="61" spans="2:4" ht="15" customHeight="1">
      <c r="B61" s="2"/>
      <c r="C61" s="49" t="s">
        <v>7</v>
      </c>
      <c r="D61" s="49" t="s">
        <v>70</v>
      </c>
    </row>
    <row r="62" spans="2:4" ht="15" customHeight="1">
      <c r="B62" s="22" t="s">
        <v>91</v>
      </c>
      <c r="C62" s="23">
        <v>68</v>
      </c>
      <c r="D62" s="24">
        <f>(C62/$F$13)</f>
        <v>0.15419501133786848</v>
      </c>
    </row>
    <row r="63" spans="2:4" ht="15" customHeight="1">
      <c r="B63" s="22" t="s">
        <v>110</v>
      </c>
      <c r="C63" s="23">
        <v>147</v>
      </c>
      <c r="D63" s="24">
        <f>(C63/$F$13)</f>
        <v>0.3333333333333333</v>
      </c>
    </row>
    <row r="64" spans="2:4" ht="25.5">
      <c r="B64" s="43" t="s">
        <v>41</v>
      </c>
      <c r="C64" s="23">
        <v>48</v>
      </c>
      <c r="D64" s="24">
        <f>(C64/$F$13)</f>
        <v>0.10884353741496598</v>
      </c>
    </row>
    <row r="65" spans="2:4" ht="15" customHeight="1">
      <c r="B65" s="28" t="s">
        <v>109</v>
      </c>
      <c r="C65" s="23">
        <v>113</v>
      </c>
      <c r="D65" s="24">
        <f>(C65/$F$13)</f>
        <v>0.2562358276643991</v>
      </c>
    </row>
    <row r="66" spans="2:4" ht="15" customHeight="1">
      <c r="B66" s="22" t="s">
        <v>3</v>
      </c>
      <c r="C66" s="25">
        <v>164</v>
      </c>
      <c r="D66" s="24">
        <f>(C66/$F$13)</f>
        <v>0.37188208616780044</v>
      </c>
    </row>
    <row r="67" spans="2:3" ht="12.75">
      <c r="B67" s="2"/>
      <c r="C67" s="12"/>
    </row>
    <row r="68" spans="2:4" ht="12.75">
      <c r="B68" s="2"/>
      <c r="C68" s="6"/>
      <c r="D68" s="31"/>
    </row>
    <row r="69" spans="2:4" ht="14.25" customHeight="1">
      <c r="B69" s="36" t="s">
        <v>71</v>
      </c>
      <c r="C69" s="49" t="s">
        <v>7</v>
      </c>
      <c r="D69" s="51" t="s">
        <v>8</v>
      </c>
    </row>
    <row r="70" spans="2:4" ht="14.25" customHeight="1">
      <c r="B70" s="22" t="s">
        <v>21</v>
      </c>
      <c r="C70" s="23">
        <v>96</v>
      </c>
      <c r="D70" s="24">
        <f>(C70/$C$77)</f>
        <v>0.7741935483870968</v>
      </c>
    </row>
    <row r="71" spans="2:4" ht="14.25" customHeight="1">
      <c r="B71" s="22" t="s">
        <v>42</v>
      </c>
      <c r="C71" s="25">
        <v>8</v>
      </c>
      <c r="D71" s="24">
        <f aca="true" t="shared" si="3" ref="D71:D77">(C71/$C$77)</f>
        <v>0.06451612903225806</v>
      </c>
    </row>
    <row r="72" spans="2:4" ht="14.25" customHeight="1">
      <c r="B72" s="22" t="s">
        <v>22</v>
      </c>
      <c r="C72" s="25">
        <v>2</v>
      </c>
      <c r="D72" s="24">
        <f>(C72/$C$77)</f>
        <v>0.016129032258064516</v>
      </c>
    </row>
    <row r="73" spans="2:4" ht="14.25" customHeight="1">
      <c r="B73" s="22" t="s">
        <v>23</v>
      </c>
      <c r="C73" s="25">
        <v>2</v>
      </c>
      <c r="D73" s="24">
        <f t="shared" si="3"/>
        <v>0.016129032258064516</v>
      </c>
    </row>
    <row r="74" spans="2:4" ht="14.25" customHeight="1">
      <c r="B74" s="22" t="s">
        <v>24</v>
      </c>
      <c r="C74" s="23">
        <v>13</v>
      </c>
      <c r="D74" s="24">
        <f t="shared" si="3"/>
        <v>0.10483870967741936</v>
      </c>
    </row>
    <row r="75" spans="2:4" ht="14.25" customHeight="1">
      <c r="B75" s="22" t="s">
        <v>25</v>
      </c>
      <c r="C75" s="25">
        <v>1</v>
      </c>
      <c r="D75" s="24">
        <f t="shared" si="3"/>
        <v>0.008064516129032258</v>
      </c>
    </row>
    <row r="76" spans="2:4" ht="14.25" customHeight="1">
      <c r="B76" s="22" t="s">
        <v>3</v>
      </c>
      <c r="C76" s="25">
        <v>2</v>
      </c>
      <c r="D76" s="24">
        <f t="shared" si="3"/>
        <v>0.016129032258064516</v>
      </c>
    </row>
    <row r="77" spans="2:4" ht="14.25" customHeight="1">
      <c r="B77" s="37" t="s">
        <v>26</v>
      </c>
      <c r="C77" s="38">
        <f>SUM(C70:C76)</f>
        <v>124</v>
      </c>
      <c r="D77" s="24">
        <f t="shared" si="3"/>
        <v>1</v>
      </c>
    </row>
    <row r="78" ht="12.75">
      <c r="B78" s="2"/>
    </row>
    <row r="79" ht="12.75">
      <c r="B79" s="2"/>
    </row>
    <row r="80" ht="12.75">
      <c r="B80" s="2" t="s">
        <v>98</v>
      </c>
    </row>
    <row r="81" ht="12.75">
      <c r="B81" s="2"/>
    </row>
    <row r="82" spans="2:4" ht="12.75">
      <c r="B82" s="2"/>
      <c r="C82" s="50" t="s">
        <v>7</v>
      </c>
      <c r="D82" s="49" t="s">
        <v>70</v>
      </c>
    </row>
    <row r="83" spans="2:4" ht="12.75">
      <c r="B83" s="48" t="s">
        <v>92</v>
      </c>
      <c r="C83" s="10">
        <v>352</v>
      </c>
      <c r="D83" s="24">
        <f aca="true" t="shared" si="4" ref="D83:D88">(C83/$F$13)</f>
        <v>0.7981859410430839</v>
      </c>
    </row>
    <row r="84" spans="2:4" ht="25.5">
      <c r="B84" s="44" t="s">
        <v>93</v>
      </c>
      <c r="C84" s="10">
        <v>35</v>
      </c>
      <c r="D84" s="24">
        <f t="shared" si="4"/>
        <v>0.07936507936507936</v>
      </c>
    </row>
    <row r="85" spans="2:4" ht="12.75">
      <c r="B85" s="48" t="s">
        <v>94</v>
      </c>
      <c r="C85" s="10">
        <v>122</v>
      </c>
      <c r="D85" s="24">
        <f t="shared" si="4"/>
        <v>0.2766439909297052</v>
      </c>
    </row>
    <row r="86" spans="2:4" ht="12.75">
      <c r="B86" s="48" t="s">
        <v>95</v>
      </c>
      <c r="C86" s="10">
        <v>106</v>
      </c>
      <c r="D86" s="24">
        <f t="shared" si="4"/>
        <v>0.24036281179138322</v>
      </c>
    </row>
    <row r="87" spans="2:4" ht="12.75">
      <c r="B87" s="48" t="s">
        <v>96</v>
      </c>
      <c r="C87" s="10">
        <v>26</v>
      </c>
      <c r="D87" s="24">
        <f t="shared" si="4"/>
        <v>0.05895691609977324</v>
      </c>
    </row>
    <row r="88" spans="2:4" ht="12.75">
      <c r="B88" s="48" t="s">
        <v>3</v>
      </c>
      <c r="C88" s="10">
        <v>17</v>
      </c>
      <c r="D88" s="24">
        <f t="shared" si="4"/>
        <v>0.03854875283446712</v>
      </c>
    </row>
    <row r="89" ht="12.75">
      <c r="B89" s="2"/>
    </row>
    <row r="90" ht="12.75">
      <c r="B90" s="2"/>
    </row>
    <row r="91" ht="12.75">
      <c r="B91" s="2" t="s">
        <v>97</v>
      </c>
    </row>
    <row r="92" ht="12.75">
      <c r="B92" s="2"/>
    </row>
    <row r="93" spans="2:4" ht="12.75">
      <c r="B93" s="2"/>
      <c r="C93" s="50" t="s">
        <v>7</v>
      </c>
      <c r="D93" s="49" t="s">
        <v>70</v>
      </c>
    </row>
    <row r="94" spans="2:4" ht="12.75">
      <c r="B94" s="48" t="s">
        <v>99</v>
      </c>
      <c r="C94" s="47">
        <v>174</v>
      </c>
      <c r="D94" s="24">
        <f>(C94/$F$13)</f>
        <v>0.3945578231292517</v>
      </c>
    </row>
    <row r="95" spans="2:4" ht="12.75">
      <c r="B95" s="48" t="s">
        <v>100</v>
      </c>
      <c r="C95" s="47">
        <v>119</v>
      </c>
      <c r="D95" s="24">
        <f>(C95/$F$13)</f>
        <v>0.2698412698412698</v>
      </c>
    </row>
    <row r="96" spans="2:4" ht="12.75">
      <c r="B96" s="48" t="s">
        <v>101</v>
      </c>
      <c r="C96" s="47">
        <v>176</v>
      </c>
      <c r="D96" s="24">
        <f>(C96/$F$13)</f>
        <v>0.39909297052154197</v>
      </c>
    </row>
    <row r="97" spans="2:4" ht="12.75">
      <c r="B97" s="48" t="s">
        <v>102</v>
      </c>
      <c r="C97" s="47">
        <v>39</v>
      </c>
      <c r="D97" s="24">
        <f>(C97/$F$13)</f>
        <v>0.08843537414965986</v>
      </c>
    </row>
    <row r="98" spans="2:4" ht="12.75">
      <c r="B98" s="48" t="s">
        <v>28</v>
      </c>
      <c r="C98" s="47">
        <v>55</v>
      </c>
      <c r="D98" s="24">
        <f>(C98/$F$13)</f>
        <v>0.12471655328798185</v>
      </c>
    </row>
    <row r="99" ht="12.75">
      <c r="B99" s="2"/>
    </row>
    <row r="100" ht="12.75">
      <c r="B100" s="2"/>
    </row>
    <row r="101" ht="12.75">
      <c r="B101" s="2" t="s">
        <v>103</v>
      </c>
    </row>
    <row r="102" ht="12.75">
      <c r="B102" s="2"/>
    </row>
    <row r="103" ht="12.75">
      <c r="B103" s="2" t="s">
        <v>104</v>
      </c>
    </row>
    <row r="104" ht="12.75">
      <c r="B104" s="2"/>
    </row>
    <row r="105" spans="2:4" ht="12.75">
      <c r="B105" s="2"/>
      <c r="C105" s="50" t="s">
        <v>7</v>
      </c>
      <c r="D105" s="49" t="s">
        <v>70</v>
      </c>
    </row>
    <row r="106" spans="2:4" ht="12.75">
      <c r="B106" s="48" t="s">
        <v>105</v>
      </c>
      <c r="C106" s="47">
        <v>298</v>
      </c>
      <c r="D106" s="24">
        <f>(C106/$F$13)</f>
        <v>0.6757369614512472</v>
      </c>
    </row>
    <row r="107" spans="2:4" ht="12.75">
      <c r="B107" s="48" t="s">
        <v>106</v>
      </c>
      <c r="C107" s="47">
        <v>130</v>
      </c>
      <c r="D107" s="24">
        <f>(C107/$F$13)</f>
        <v>0.2947845804988662</v>
      </c>
    </row>
    <row r="108" spans="2:4" ht="12.75">
      <c r="B108" s="48" t="s">
        <v>111</v>
      </c>
      <c r="C108" s="47">
        <v>43</v>
      </c>
      <c r="D108" s="24">
        <f>(C108/$F$13)</f>
        <v>0.09750566893424037</v>
      </c>
    </row>
    <row r="109" spans="2:4" ht="12.75">
      <c r="B109" s="48" t="s">
        <v>107</v>
      </c>
      <c r="C109" s="47">
        <v>50</v>
      </c>
      <c r="D109" s="24">
        <f>(C109/$F$13)</f>
        <v>0.11337868480725624</v>
      </c>
    </row>
    <row r="110" spans="2:4" ht="12.75">
      <c r="B110" s="48" t="s">
        <v>28</v>
      </c>
      <c r="C110" s="47">
        <v>10</v>
      </c>
      <c r="D110" s="24">
        <f>(C110/$F$13)</f>
        <v>0.022675736961451247</v>
      </c>
    </row>
    <row r="111" ht="12.75">
      <c r="B111" s="2"/>
    </row>
    <row r="112" ht="12.75">
      <c r="B112" s="2"/>
    </row>
    <row r="113" ht="12.75">
      <c r="B113" s="2" t="s">
        <v>108</v>
      </c>
    </row>
    <row r="114" ht="12.75">
      <c r="B114" s="2"/>
    </row>
    <row r="115" spans="2:11" ht="15" customHeight="1">
      <c r="B115" s="40"/>
      <c r="C115" s="39"/>
      <c r="D115" s="54" t="s">
        <v>84</v>
      </c>
      <c r="E115" s="54"/>
      <c r="F115" s="54"/>
      <c r="G115" s="54"/>
      <c r="H115" s="54"/>
      <c r="I115" s="54"/>
      <c r="J115" s="54"/>
      <c r="K115" s="39"/>
    </row>
    <row r="116" spans="1:11" ht="14.25" customHeight="1">
      <c r="A116" s="2"/>
      <c r="B116" s="18"/>
      <c r="C116" s="49" t="s">
        <v>27</v>
      </c>
      <c r="D116" s="49">
        <v>1</v>
      </c>
      <c r="E116" s="49">
        <v>2</v>
      </c>
      <c r="F116" s="49">
        <v>3</v>
      </c>
      <c r="G116" s="49">
        <v>4</v>
      </c>
      <c r="H116" s="49">
        <v>5</v>
      </c>
      <c r="I116" s="49">
        <v>6</v>
      </c>
      <c r="J116" s="49">
        <v>7</v>
      </c>
      <c r="K116" s="49" t="s">
        <v>28</v>
      </c>
    </row>
    <row r="117" spans="1:11" ht="14.25" customHeight="1">
      <c r="A117" s="46"/>
      <c r="B117" s="45"/>
      <c r="C117" s="52">
        <v>5.02</v>
      </c>
      <c r="D117" s="53">
        <v>8</v>
      </c>
      <c r="E117" s="53">
        <v>19</v>
      </c>
      <c r="F117" s="53">
        <v>31</v>
      </c>
      <c r="G117" s="53">
        <v>61</v>
      </c>
      <c r="H117" s="53">
        <v>125</v>
      </c>
      <c r="I117" s="53">
        <v>112</v>
      </c>
      <c r="J117" s="53">
        <v>55</v>
      </c>
      <c r="K117" s="53">
        <v>30</v>
      </c>
    </row>
    <row r="118" spans="1:3" ht="12.75">
      <c r="A118" s="18"/>
      <c r="B118" s="2"/>
      <c r="C118" s="1"/>
    </row>
    <row r="119" ht="12.75">
      <c r="B119" s="35" t="s">
        <v>73</v>
      </c>
    </row>
    <row r="120" ht="12.75">
      <c r="B120" s="35" t="s">
        <v>72</v>
      </c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</sheetData>
  <mergeCells count="7">
    <mergeCell ref="D115:J115"/>
    <mergeCell ref="H6:L6"/>
    <mergeCell ref="B6:B7"/>
    <mergeCell ref="C6:E6"/>
    <mergeCell ref="F6:F7"/>
    <mergeCell ref="K23:K24"/>
    <mergeCell ref="F27:G27"/>
  </mergeCells>
  <printOptions/>
  <pageMargins left="0.37" right="0.31" top="0.43" bottom="0.48" header="0" footer="0"/>
  <pageSetup fitToHeight="3" horizontalDpi="600" verticalDpi="600" orientation="landscape" paperSize="9" scale="61" r:id="rId2"/>
  <headerFooter alignWithMargins="0">
    <oddHeader>&amp;R
</oddHeader>
    <oddFooter>&amp;R&amp;A - &amp;P</oddFooter>
  </headerFooter>
  <rowBreaks count="1" manualBreakCount="1"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2007-11-19T12:20:51Z</cp:lastPrinted>
  <dcterms:created xsi:type="dcterms:W3CDTF">2005-11-22T07:43:42Z</dcterms:created>
  <dcterms:modified xsi:type="dcterms:W3CDTF">2007-11-19T12:32:17Z</dcterms:modified>
  <cp:category/>
  <cp:version/>
  <cp:contentType/>
  <cp:contentStatus/>
</cp:coreProperties>
</file>